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50" tabRatio="862" activeTab="12"/>
  </bookViews>
  <sheets>
    <sheet name="１月分" sheetId="1" r:id="rId1"/>
    <sheet name="２月分" sheetId="2" r:id="rId2"/>
    <sheet name="３月分" sheetId="3" r:id="rId3"/>
    <sheet name="４月分" sheetId="4" r:id="rId4"/>
    <sheet name="５月分" sheetId="5" r:id="rId5"/>
    <sheet name="６月分" sheetId="6" r:id="rId6"/>
    <sheet name="７月分" sheetId="7" r:id="rId7"/>
    <sheet name="８月分" sheetId="8" r:id="rId8"/>
    <sheet name="９月分" sheetId="9" r:id="rId9"/>
    <sheet name="１０月分" sheetId="10" r:id="rId10"/>
    <sheet name="１１月分" sheetId="11" r:id="rId11"/>
    <sheet name="１２月分" sheetId="12" r:id="rId12"/>
    <sheet name="合計" sheetId="13" r:id="rId13"/>
    <sheet name="Sheet2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<sst xmlns="http://schemas.openxmlformats.org/spreadsheetml/2006/main" count="1033" uniqueCount="75">
  <si>
    <t>さいたま</t>
  </si>
  <si>
    <t>取引成立頭数</t>
  </si>
  <si>
    <t>規格別　成立頭数</t>
  </si>
  <si>
    <t>極上</t>
  </si>
  <si>
    <t>上</t>
  </si>
  <si>
    <t>中</t>
  </si>
  <si>
    <t>並</t>
  </si>
  <si>
    <t>等外</t>
  </si>
  <si>
    <t>中央市場計</t>
  </si>
  <si>
    <t>指定市場計</t>
  </si>
  <si>
    <t>１月</t>
  </si>
  <si>
    <t>仙　　台</t>
  </si>
  <si>
    <t>東　　京</t>
  </si>
  <si>
    <t>横　　浜</t>
  </si>
  <si>
    <t>名 古 屋</t>
  </si>
  <si>
    <t>京　　都</t>
  </si>
  <si>
    <t>大　　阪</t>
  </si>
  <si>
    <t>神　　戸</t>
  </si>
  <si>
    <t>広　　島</t>
  </si>
  <si>
    <t>福　　岡</t>
  </si>
  <si>
    <t>茨　　城</t>
  </si>
  <si>
    <t>宇 都 宮</t>
  </si>
  <si>
    <t>群　　馬</t>
  </si>
  <si>
    <t>川　　口</t>
  </si>
  <si>
    <t>山　　梨</t>
  </si>
  <si>
    <t>岐　　阜</t>
  </si>
  <si>
    <t>浜　　松</t>
  </si>
  <si>
    <t>東 三 河</t>
  </si>
  <si>
    <t>四 日 市</t>
  </si>
  <si>
    <t>南 大 阪</t>
  </si>
  <si>
    <t>姫　　路</t>
  </si>
  <si>
    <t>加 古 川</t>
  </si>
  <si>
    <t>西　　宮</t>
  </si>
  <si>
    <t>岡　　山</t>
  </si>
  <si>
    <t>坂　　出</t>
  </si>
  <si>
    <t>愛　　媛</t>
  </si>
  <si>
    <t>佐 世 保</t>
  </si>
  <si>
    <t>熊　　本</t>
  </si>
  <si>
    <t>合　計</t>
  </si>
  <si>
    <t>全　国</t>
  </si>
  <si>
    <t>２月</t>
  </si>
  <si>
    <t>３月</t>
  </si>
  <si>
    <t>４月</t>
  </si>
  <si>
    <t>５月</t>
  </si>
  <si>
    <t>６月</t>
  </si>
  <si>
    <t>７月</t>
  </si>
  <si>
    <t>８月</t>
  </si>
  <si>
    <t>さいたま</t>
  </si>
  <si>
    <t>シェア</t>
  </si>
  <si>
    <t>市　場</t>
  </si>
  <si>
    <t>豚取引頭数</t>
  </si>
  <si>
    <t>９月</t>
  </si>
  <si>
    <t>１０月</t>
  </si>
  <si>
    <t>１１月</t>
  </si>
  <si>
    <t>１２月</t>
  </si>
  <si>
    <t>合計</t>
  </si>
  <si>
    <t>「上」以上の率</t>
  </si>
  <si>
    <t>　平成２６年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</si>
  <si>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</si>
  <si>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</si>
  <si>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</si>
  <si>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</si>
  <si>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</si>
  <si>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</si>
  <si>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</si>
  <si>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</si>
  <si>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</si>
  <si>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</si>
  <si>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</si>
  <si>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</si>
  <si>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</si>
  <si>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</si>
  <si>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</si>
  <si>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（確報）</t>
  </si>
  <si>
    <t>出典：農林水産省「畜産物流統計」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</si>
</sst>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#,###,###"/>
    <numFmt numFmtId="178" formatCode="#,##0.0;[Red]\-#,##0.0"/>
    <numFmt numFmtId="179" formatCode="0.0"/>
    <numFmt numFmtId="180" formatCode="0.0_ "/>
    <numFmt numFmtId="181" formatCode="0_ "/>
    <numFmt numFmtId="182" formatCode="0.000%"/>
    <numFmt numFmtId="183" formatCode="#,##0_);[Red]\(#,##0\)"/>
    <numFmt numFmtId="184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8" fontId="3" fillId="0" borderId="13" xfId="48" applyFont="1" applyBorder="1" applyAlignment="1">
      <alignment horizontal="right" vertical="center"/>
    </xf>
    <xf numFmtId="176" fontId="3" fillId="0" borderId="13" xfId="42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6" fontId="3" fillId="0" borderId="0" xfId="42" applyNumberFormat="1" applyFont="1" applyAlignment="1">
      <alignment horizontal="right" vertical="center"/>
    </xf>
    <xf numFmtId="176" fontId="3" fillId="0" borderId="11" xfId="42" applyNumberFormat="1" applyFont="1" applyBorder="1" applyAlignment="1">
      <alignment horizontal="right" vertical="center"/>
    </xf>
    <xf numFmtId="176" fontId="3" fillId="0" borderId="10" xfId="42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176" fontId="3" fillId="0" borderId="12" xfId="42" applyNumberFormat="1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42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11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10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1960</v>
      </c>
      <c r="C5" s="9" t="s">
        <v>58</v>
      </c>
      <c r="D5" s="9">
        <v>554</v>
      </c>
      <c r="E5" s="9">
        <v>677</v>
      </c>
      <c r="F5" s="9">
        <v>522</v>
      </c>
      <c r="G5" s="9">
        <v>207</v>
      </c>
      <c r="H5" s="15">
        <f aca="true" t="shared" si="1" ref="H5:H35">IF(ISERROR(SUM(C5:D5)/B5),"-",SUM(C5:D5)/B5)</f>
        <v>0.2826530612244898</v>
      </c>
      <c r="I5" s="18"/>
      <c r="J5" s="18"/>
      <c r="K5" s="18"/>
    </row>
    <row r="6" spans="1:10" s="5" customFormat="1" ht="13.5" customHeight="1">
      <c r="A6" s="6" t="s">
        <v>47</v>
      </c>
      <c r="B6" s="9">
        <f t="shared" si="0"/>
        <v>6246</v>
      </c>
      <c r="C6" s="9" t="s">
        <v>58</v>
      </c>
      <c r="D6" s="9">
        <v>1476</v>
      </c>
      <c r="E6" s="9">
        <v>2648</v>
      </c>
      <c r="F6" s="9">
        <v>1424</v>
      </c>
      <c r="G6" s="9">
        <v>698</v>
      </c>
      <c r="H6" s="15">
        <f t="shared" si="1"/>
        <v>0.23631123919308358</v>
      </c>
      <c r="I6" s="18"/>
      <c r="J6" s="18"/>
    </row>
    <row r="7" spans="1:10" s="5" customFormat="1" ht="13.5" customHeight="1">
      <c r="A7" s="6" t="s">
        <v>12</v>
      </c>
      <c r="B7" s="9">
        <f t="shared" si="0"/>
        <v>20588</v>
      </c>
      <c r="C7" s="9">
        <v>12</v>
      </c>
      <c r="D7" s="9">
        <v>6098</v>
      </c>
      <c r="E7" s="9">
        <v>8836</v>
      </c>
      <c r="F7" s="9">
        <v>3596</v>
      </c>
      <c r="G7" s="9">
        <v>2046</v>
      </c>
      <c r="H7" s="15">
        <f t="shared" si="1"/>
        <v>0.29677482028366037</v>
      </c>
      <c r="I7" s="18"/>
      <c r="J7" s="18"/>
    </row>
    <row r="8" spans="1:10" s="5" customFormat="1" ht="13.5" customHeight="1">
      <c r="A8" s="6" t="s">
        <v>13</v>
      </c>
      <c r="B8" s="9">
        <f t="shared" si="0"/>
        <v>10649</v>
      </c>
      <c r="C8" s="9" t="s">
        <v>59</v>
      </c>
      <c r="D8" s="9">
        <v>4227</v>
      </c>
      <c r="E8" s="9">
        <v>4777</v>
      </c>
      <c r="F8" s="9">
        <v>1182</v>
      </c>
      <c r="G8" s="9">
        <v>463</v>
      </c>
      <c r="H8" s="15">
        <f t="shared" si="1"/>
        <v>0.39693867968823365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17123</v>
      </c>
      <c r="C9" s="9">
        <v>1</v>
      </c>
      <c r="D9" s="9">
        <v>7015</v>
      </c>
      <c r="E9" s="9">
        <v>6513</v>
      </c>
      <c r="F9" s="9">
        <v>2405</v>
      </c>
      <c r="G9" s="9">
        <v>1189</v>
      </c>
      <c r="H9" s="15">
        <f t="shared" si="1"/>
        <v>0.4097412836535654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1738</v>
      </c>
      <c r="C10" s="9" t="s">
        <v>59</v>
      </c>
      <c r="D10" s="9">
        <v>576</v>
      </c>
      <c r="E10" s="9">
        <v>552</v>
      </c>
      <c r="F10" s="9">
        <v>463</v>
      </c>
      <c r="G10" s="9">
        <v>147</v>
      </c>
      <c r="H10" s="15">
        <f t="shared" si="1"/>
        <v>0.33141542002301494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6216</v>
      </c>
      <c r="C11" s="9">
        <v>7</v>
      </c>
      <c r="D11" s="9">
        <v>1399</v>
      </c>
      <c r="E11" s="9">
        <v>2548</v>
      </c>
      <c r="F11" s="9">
        <v>1424</v>
      </c>
      <c r="G11" s="9">
        <v>838</v>
      </c>
      <c r="H11" s="15">
        <f t="shared" si="1"/>
        <v>0.2261904761904762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695</v>
      </c>
      <c r="C12" s="9" t="s">
        <v>59</v>
      </c>
      <c r="D12" s="9">
        <v>360</v>
      </c>
      <c r="E12" s="9">
        <v>260</v>
      </c>
      <c r="F12" s="9">
        <v>68</v>
      </c>
      <c r="G12" s="9">
        <v>7</v>
      </c>
      <c r="H12" s="15">
        <f t="shared" si="1"/>
        <v>0.5179856115107914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4793</v>
      </c>
      <c r="C13" s="9" t="s">
        <v>58</v>
      </c>
      <c r="D13" s="9">
        <v>2651</v>
      </c>
      <c r="E13" s="9">
        <v>1511</v>
      </c>
      <c r="F13" s="9">
        <v>450</v>
      </c>
      <c r="G13" s="9">
        <v>181</v>
      </c>
      <c r="H13" s="15">
        <f t="shared" si="1"/>
        <v>0.5530982683079491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11208</v>
      </c>
      <c r="C14" s="9">
        <v>2</v>
      </c>
      <c r="D14" s="9">
        <v>5522</v>
      </c>
      <c r="E14" s="9">
        <v>3803</v>
      </c>
      <c r="F14" s="9">
        <v>1542</v>
      </c>
      <c r="G14" s="9">
        <v>339</v>
      </c>
      <c r="H14" s="15">
        <f t="shared" si="1"/>
        <v>0.49286224125624556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81216</v>
      </c>
      <c r="C15" s="19">
        <f>SUM(C5:C14)</f>
        <v>22</v>
      </c>
      <c r="D15" s="19">
        <f>SUM(D5:D14)</f>
        <v>29878</v>
      </c>
      <c r="E15" s="19">
        <f>SUM(E5:E14)</f>
        <v>32125</v>
      </c>
      <c r="F15" s="19">
        <f>SUM(F5:F14)</f>
        <v>13076</v>
      </c>
      <c r="G15" s="19">
        <f>SUM(G5:G14)</f>
        <v>6115</v>
      </c>
      <c r="H15" s="16">
        <f t="shared" si="1"/>
        <v>0.3681540583136328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16555</v>
      </c>
      <c r="C16" s="9">
        <v>12</v>
      </c>
      <c r="D16" s="9">
        <v>5338</v>
      </c>
      <c r="E16" s="9">
        <v>5768</v>
      </c>
      <c r="F16" s="9">
        <v>3597</v>
      </c>
      <c r="G16" s="9">
        <v>1840</v>
      </c>
      <c r="H16" s="15">
        <f t="shared" si="1"/>
        <v>0.32316520688613715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3178</v>
      </c>
      <c r="C17" s="9">
        <v>1</v>
      </c>
      <c r="D17" s="9">
        <v>896</v>
      </c>
      <c r="E17" s="9">
        <v>1121</v>
      </c>
      <c r="F17" s="9">
        <v>597</v>
      </c>
      <c r="G17" s="9">
        <v>563</v>
      </c>
      <c r="H17" s="15">
        <f t="shared" si="1"/>
        <v>0.28225298930144743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40937</v>
      </c>
      <c r="C18" s="9">
        <v>78</v>
      </c>
      <c r="D18" s="9">
        <v>16724</v>
      </c>
      <c r="E18" s="9">
        <v>16801</v>
      </c>
      <c r="F18" s="9">
        <v>4828</v>
      </c>
      <c r="G18" s="9">
        <v>2506</v>
      </c>
      <c r="H18" s="15">
        <f t="shared" si="1"/>
        <v>0.4104355473043946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392</v>
      </c>
      <c r="C19" s="9" t="s">
        <v>59</v>
      </c>
      <c r="D19" s="9">
        <v>68</v>
      </c>
      <c r="E19" s="9">
        <v>140</v>
      </c>
      <c r="F19" s="9">
        <v>114</v>
      </c>
      <c r="G19" s="9">
        <v>70</v>
      </c>
      <c r="H19" s="15">
        <f t="shared" si="1"/>
        <v>0.17346938775510204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2750</v>
      </c>
      <c r="C20" s="9" t="s">
        <v>59</v>
      </c>
      <c r="D20" s="9">
        <v>895</v>
      </c>
      <c r="E20" s="9">
        <v>1004</v>
      </c>
      <c r="F20" s="9">
        <v>703</v>
      </c>
      <c r="G20" s="9">
        <v>148</v>
      </c>
      <c r="H20" s="15">
        <f t="shared" si="1"/>
        <v>0.32545454545454544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5516</v>
      </c>
      <c r="C21" s="9">
        <v>17</v>
      </c>
      <c r="D21" s="9">
        <v>2276</v>
      </c>
      <c r="E21" s="9">
        <v>1907</v>
      </c>
      <c r="F21" s="9">
        <v>792</v>
      </c>
      <c r="G21" s="9">
        <v>524</v>
      </c>
      <c r="H21" s="15">
        <f t="shared" si="1"/>
        <v>0.4156997824510515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7100</v>
      </c>
      <c r="C22" s="9" t="s">
        <v>59</v>
      </c>
      <c r="D22" s="9">
        <v>3045</v>
      </c>
      <c r="E22" s="9">
        <v>2938</v>
      </c>
      <c r="F22" s="9">
        <v>724</v>
      </c>
      <c r="G22" s="9">
        <v>393</v>
      </c>
      <c r="H22" s="15">
        <f t="shared" si="1"/>
        <v>0.4288732394366197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15652</v>
      </c>
      <c r="C23" s="9" t="s">
        <v>59</v>
      </c>
      <c r="D23" s="9">
        <v>7477</v>
      </c>
      <c r="E23" s="9">
        <v>5264</v>
      </c>
      <c r="F23" s="9">
        <v>1866</v>
      </c>
      <c r="G23" s="9">
        <v>1045</v>
      </c>
      <c r="H23" s="15">
        <f t="shared" si="1"/>
        <v>0.4777025300281114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7679</v>
      </c>
      <c r="C24" s="9">
        <v>24</v>
      </c>
      <c r="D24" s="9">
        <v>2963</v>
      </c>
      <c r="E24" s="9">
        <v>2991</v>
      </c>
      <c r="F24" s="9">
        <v>1321</v>
      </c>
      <c r="G24" s="9">
        <v>380</v>
      </c>
      <c r="H24" s="15">
        <f t="shared" si="1"/>
        <v>0.38898294048704257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59</v>
      </c>
      <c r="D25" s="9" t="s">
        <v>59</v>
      </c>
      <c r="E25" s="9" t="s">
        <v>59</v>
      </c>
      <c r="F25" s="9" t="s">
        <v>59</v>
      </c>
      <c r="G25" s="9" t="s">
        <v>59</v>
      </c>
      <c r="H25" s="15" t="str">
        <f t="shared" si="1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218</v>
      </c>
      <c r="C26" s="9" t="s">
        <v>59</v>
      </c>
      <c r="D26" s="9">
        <v>91</v>
      </c>
      <c r="E26" s="9">
        <v>62</v>
      </c>
      <c r="F26" s="9">
        <v>55</v>
      </c>
      <c r="G26" s="9">
        <v>10</v>
      </c>
      <c r="H26" s="15">
        <f t="shared" si="1"/>
        <v>0.41743119266055045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59</v>
      </c>
      <c r="D27" s="9" t="s">
        <v>59</v>
      </c>
      <c r="E27" s="9" t="s">
        <v>59</v>
      </c>
      <c r="F27" s="9" t="s">
        <v>59</v>
      </c>
      <c r="G27" s="9" t="s">
        <v>59</v>
      </c>
      <c r="H27" s="15" t="str">
        <f t="shared" si="1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59</v>
      </c>
      <c r="D28" s="9" t="s">
        <v>59</v>
      </c>
      <c r="E28" s="9" t="s">
        <v>59</v>
      </c>
      <c r="F28" s="9" t="s">
        <v>59</v>
      </c>
      <c r="G28" s="9" t="s">
        <v>59</v>
      </c>
      <c r="H28" s="15" t="str">
        <f t="shared" si="1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4701</v>
      </c>
      <c r="C29" s="9" t="s">
        <v>59</v>
      </c>
      <c r="D29" s="9">
        <v>2436</v>
      </c>
      <c r="E29" s="9">
        <v>1698</v>
      </c>
      <c r="F29" s="9">
        <v>466</v>
      </c>
      <c r="G29" s="9">
        <v>101</v>
      </c>
      <c r="H29" s="15">
        <f t="shared" si="1"/>
        <v>0.5181876196553925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1585</v>
      </c>
      <c r="C30" s="9" t="s">
        <v>59</v>
      </c>
      <c r="D30" s="9">
        <v>874</v>
      </c>
      <c r="E30" s="9">
        <v>405</v>
      </c>
      <c r="F30" s="9">
        <v>219</v>
      </c>
      <c r="G30" s="9">
        <v>87</v>
      </c>
      <c r="H30" s="15">
        <f t="shared" si="1"/>
        <v>0.5514195583596214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15" t="str">
        <f t="shared" si="1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1075</v>
      </c>
      <c r="C32" s="9">
        <v>2</v>
      </c>
      <c r="D32" s="9">
        <v>599</v>
      </c>
      <c r="E32" s="9">
        <v>254</v>
      </c>
      <c r="F32" s="9">
        <v>137</v>
      </c>
      <c r="G32" s="9">
        <v>83</v>
      </c>
      <c r="H32" s="15">
        <f t="shared" si="1"/>
        <v>0.5590697674418604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7</v>
      </c>
      <c r="C33" s="9" t="s">
        <v>58</v>
      </c>
      <c r="D33" s="9" t="s">
        <v>58</v>
      </c>
      <c r="E33" s="9" t="s">
        <v>58</v>
      </c>
      <c r="F33" s="9" t="s">
        <v>58</v>
      </c>
      <c r="G33" s="9">
        <v>7</v>
      </c>
      <c r="H33" s="15">
        <f t="shared" si="1"/>
        <v>0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107345</v>
      </c>
      <c r="C34" s="20">
        <f>SUM(C16:C33)</f>
        <v>134</v>
      </c>
      <c r="D34" s="20">
        <f>SUM(D16:D33)</f>
        <v>43682</v>
      </c>
      <c r="E34" s="20">
        <f>SUM(E16:E33)</f>
        <v>40353</v>
      </c>
      <c r="F34" s="20">
        <f>SUM(F16:F33)</f>
        <v>15419</v>
      </c>
      <c r="G34" s="20">
        <f>SUM(G16:G33)</f>
        <v>7757</v>
      </c>
      <c r="H34" s="21">
        <f t="shared" si="1"/>
        <v>0.4081792351763007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188561</v>
      </c>
      <c r="C35" s="22">
        <f>SUM(C34,C15)</f>
        <v>156</v>
      </c>
      <c r="D35" s="22">
        <f>SUM(D34,D15)</f>
        <v>73560</v>
      </c>
      <c r="E35" s="22">
        <f>SUM(E34,E15)</f>
        <v>72478</v>
      </c>
      <c r="F35" s="22">
        <f>SUM(F34,F15)</f>
        <v>28495</v>
      </c>
      <c r="G35" s="22">
        <f>SUM(G34,G15)</f>
        <v>13872</v>
      </c>
      <c r="H35" s="17">
        <f t="shared" si="1"/>
        <v>0.39093980197389705</v>
      </c>
      <c r="I35" s="18"/>
      <c r="J35" s="18"/>
    </row>
    <row r="36" spans="1:8" s="5" customFormat="1" ht="18" customHeight="1">
      <c r="A36" s="6" t="s">
        <v>39</v>
      </c>
      <c r="B36" s="9">
        <v>1454135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0.12967227939634215</v>
      </c>
      <c r="C37" s="12"/>
      <c r="D37" s="12"/>
      <c r="E37" s="12"/>
      <c r="F37" s="12"/>
      <c r="G37" s="12"/>
      <c r="H37" s="14"/>
    </row>
    <row r="38" spans="1:8" s="5" customFormat="1" ht="4.5" customHeight="1">
      <c r="A38" s="23"/>
      <c r="B38" s="24"/>
      <c r="C38" s="25"/>
      <c r="D38" s="25"/>
      <c r="E38" s="25"/>
      <c r="F38" s="25"/>
      <c r="G38" s="25"/>
      <c r="H38" s="26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5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52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2007</v>
      </c>
      <c r="C5" s="9">
        <v>1</v>
      </c>
      <c r="D5" s="9">
        <v>619</v>
      </c>
      <c r="E5" s="9">
        <v>710</v>
      </c>
      <c r="F5" s="9">
        <v>513</v>
      </c>
      <c r="G5" s="9">
        <v>164</v>
      </c>
      <c r="H5" s="15">
        <f aca="true" t="shared" si="1" ref="H5:H35">IF(ISERROR(SUM(C5:D5)/B5),"-",SUM(C5:D5)/B5)</f>
        <v>0.3089187842551071</v>
      </c>
      <c r="I5" s="18"/>
      <c r="J5" s="18"/>
      <c r="K5" s="18"/>
    </row>
    <row r="6" spans="1:10" s="5" customFormat="1" ht="13.5" customHeight="1">
      <c r="A6" s="6" t="s">
        <v>0</v>
      </c>
      <c r="B6" s="9">
        <f t="shared" si="0"/>
        <v>4504</v>
      </c>
      <c r="C6" s="9">
        <v>4</v>
      </c>
      <c r="D6" s="9">
        <v>1316</v>
      </c>
      <c r="E6" s="9">
        <v>1652</v>
      </c>
      <c r="F6" s="9">
        <v>904</v>
      </c>
      <c r="G6" s="9">
        <v>628</v>
      </c>
      <c r="H6" s="15">
        <f t="shared" si="1"/>
        <v>0.29307282415630553</v>
      </c>
      <c r="I6" s="18"/>
      <c r="J6" s="18"/>
    </row>
    <row r="7" spans="1:10" s="5" customFormat="1" ht="13.5" customHeight="1">
      <c r="A7" s="6" t="s">
        <v>12</v>
      </c>
      <c r="B7" s="9">
        <f t="shared" si="0"/>
        <v>19532</v>
      </c>
      <c r="C7" s="9">
        <v>16</v>
      </c>
      <c r="D7" s="9">
        <v>5537</v>
      </c>
      <c r="E7" s="9">
        <v>8548</v>
      </c>
      <c r="F7" s="9">
        <v>3328</v>
      </c>
      <c r="G7" s="9">
        <v>2103</v>
      </c>
      <c r="H7" s="15">
        <f t="shared" si="1"/>
        <v>0.28430268277698134</v>
      </c>
      <c r="I7" s="18"/>
      <c r="J7" s="18"/>
    </row>
    <row r="8" spans="1:10" s="5" customFormat="1" ht="13.5" customHeight="1">
      <c r="A8" s="6" t="s">
        <v>13</v>
      </c>
      <c r="B8" s="9">
        <f t="shared" si="0"/>
        <v>11946</v>
      </c>
      <c r="C8" s="9" t="s">
        <v>58</v>
      </c>
      <c r="D8" s="9">
        <v>5076</v>
      </c>
      <c r="E8" s="9">
        <v>5154</v>
      </c>
      <c r="F8" s="9">
        <v>1200</v>
      </c>
      <c r="G8" s="9">
        <v>516</v>
      </c>
      <c r="H8" s="15">
        <f t="shared" si="1"/>
        <v>0.4249121044701155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17696</v>
      </c>
      <c r="C9" s="9">
        <v>3</v>
      </c>
      <c r="D9" s="9">
        <v>8093</v>
      </c>
      <c r="E9" s="9">
        <v>6158</v>
      </c>
      <c r="F9" s="9">
        <v>2193</v>
      </c>
      <c r="G9" s="9">
        <v>1249</v>
      </c>
      <c r="H9" s="15">
        <f t="shared" si="1"/>
        <v>0.45750452079566006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1763</v>
      </c>
      <c r="C10" s="9" t="s">
        <v>58</v>
      </c>
      <c r="D10" s="9">
        <v>585</v>
      </c>
      <c r="E10" s="9">
        <v>653</v>
      </c>
      <c r="F10" s="9">
        <v>369</v>
      </c>
      <c r="G10" s="9">
        <v>156</v>
      </c>
      <c r="H10" s="15">
        <f t="shared" si="1"/>
        <v>0.3318207600680658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6073</v>
      </c>
      <c r="C11" s="9">
        <v>2</v>
      </c>
      <c r="D11" s="9">
        <v>1529</v>
      </c>
      <c r="E11" s="9">
        <v>2432</v>
      </c>
      <c r="F11" s="9">
        <v>1369</v>
      </c>
      <c r="G11" s="9">
        <v>741</v>
      </c>
      <c r="H11" s="15">
        <f t="shared" si="1"/>
        <v>0.25209945661123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764</v>
      </c>
      <c r="C12" s="9" t="s">
        <v>58</v>
      </c>
      <c r="D12" s="9">
        <v>326</v>
      </c>
      <c r="E12" s="9">
        <v>323</v>
      </c>
      <c r="F12" s="9">
        <v>99</v>
      </c>
      <c r="G12" s="9">
        <v>16</v>
      </c>
      <c r="H12" s="15">
        <f t="shared" si="1"/>
        <v>0.42670157068062825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6067</v>
      </c>
      <c r="C13" s="9" t="s">
        <v>70</v>
      </c>
      <c r="D13" s="9">
        <v>3564</v>
      </c>
      <c r="E13" s="9">
        <v>1848</v>
      </c>
      <c r="F13" s="9">
        <v>434</v>
      </c>
      <c r="G13" s="9">
        <v>221</v>
      </c>
      <c r="H13" s="15">
        <f t="shared" si="1"/>
        <v>0.5874402505356848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12948</v>
      </c>
      <c r="C14" s="9">
        <v>4</v>
      </c>
      <c r="D14" s="9">
        <v>6022</v>
      </c>
      <c r="E14" s="9">
        <v>4649</v>
      </c>
      <c r="F14" s="9">
        <v>1716</v>
      </c>
      <c r="G14" s="9">
        <v>557</v>
      </c>
      <c r="H14" s="15">
        <f t="shared" si="1"/>
        <v>0.46540006178560395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83300</v>
      </c>
      <c r="C15" s="19">
        <f>SUM(C5:C14)</f>
        <v>30</v>
      </c>
      <c r="D15" s="19">
        <f>SUM(D5:D14)</f>
        <v>32667</v>
      </c>
      <c r="E15" s="19">
        <f>SUM(E5:E14)</f>
        <v>32127</v>
      </c>
      <c r="F15" s="19">
        <f>SUM(F5:F14)</f>
        <v>12125</v>
      </c>
      <c r="G15" s="19">
        <f>SUM(G5:G14)</f>
        <v>6351</v>
      </c>
      <c r="H15" s="16">
        <f t="shared" si="1"/>
        <v>0.39252100840336135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16977</v>
      </c>
      <c r="C16" s="9">
        <v>43</v>
      </c>
      <c r="D16" s="9">
        <v>6565</v>
      </c>
      <c r="E16" s="9">
        <v>5721</v>
      </c>
      <c r="F16" s="9">
        <v>2786</v>
      </c>
      <c r="G16" s="9">
        <v>1862</v>
      </c>
      <c r="H16" s="15">
        <f t="shared" si="1"/>
        <v>0.38923249101725865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2801</v>
      </c>
      <c r="C17" s="9">
        <v>9</v>
      </c>
      <c r="D17" s="9">
        <v>903</v>
      </c>
      <c r="E17" s="9">
        <v>850</v>
      </c>
      <c r="F17" s="9">
        <v>444</v>
      </c>
      <c r="G17" s="9">
        <v>595</v>
      </c>
      <c r="H17" s="15">
        <f t="shared" si="1"/>
        <v>0.3255980007140307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44296</v>
      </c>
      <c r="C18" s="9">
        <v>90</v>
      </c>
      <c r="D18" s="9">
        <v>19185</v>
      </c>
      <c r="E18" s="9">
        <v>17041</v>
      </c>
      <c r="F18" s="9">
        <v>5285</v>
      </c>
      <c r="G18" s="9">
        <v>2695</v>
      </c>
      <c r="H18" s="15">
        <f t="shared" si="1"/>
        <v>0.43514087050749506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236</v>
      </c>
      <c r="C19" s="9" t="s">
        <v>58</v>
      </c>
      <c r="D19" s="9">
        <v>93</v>
      </c>
      <c r="E19" s="9">
        <v>75</v>
      </c>
      <c r="F19" s="9">
        <v>41</v>
      </c>
      <c r="G19" s="9">
        <v>27</v>
      </c>
      <c r="H19" s="15">
        <f t="shared" si="1"/>
        <v>0.3940677966101695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2841</v>
      </c>
      <c r="C20" s="9">
        <v>4</v>
      </c>
      <c r="D20" s="9">
        <v>1002</v>
      </c>
      <c r="E20" s="9">
        <v>926</v>
      </c>
      <c r="F20" s="9">
        <v>728</v>
      </c>
      <c r="G20" s="9">
        <v>181</v>
      </c>
      <c r="H20" s="15">
        <f t="shared" si="1"/>
        <v>0.3541006687785991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5718</v>
      </c>
      <c r="C21" s="9">
        <v>86</v>
      </c>
      <c r="D21" s="9">
        <v>2633</v>
      </c>
      <c r="E21" s="9">
        <v>1835</v>
      </c>
      <c r="F21" s="9">
        <v>753</v>
      </c>
      <c r="G21" s="9">
        <v>411</v>
      </c>
      <c r="H21" s="15">
        <f t="shared" si="1"/>
        <v>0.47551591465547394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7068</v>
      </c>
      <c r="C22" s="9" t="s">
        <v>58</v>
      </c>
      <c r="D22" s="9">
        <v>2824</v>
      </c>
      <c r="E22" s="9">
        <v>2870</v>
      </c>
      <c r="F22" s="9">
        <v>1028</v>
      </c>
      <c r="G22" s="9">
        <v>346</v>
      </c>
      <c r="H22" s="15">
        <f t="shared" si="1"/>
        <v>0.39954725523486134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15961</v>
      </c>
      <c r="C23" s="9" t="s">
        <v>58</v>
      </c>
      <c r="D23" s="9">
        <v>7646</v>
      </c>
      <c r="E23" s="9">
        <v>5092</v>
      </c>
      <c r="F23" s="9">
        <v>2001</v>
      </c>
      <c r="G23" s="9">
        <v>1222</v>
      </c>
      <c r="H23" s="15">
        <f t="shared" si="1"/>
        <v>0.47904266649959276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7100</v>
      </c>
      <c r="C24" s="9">
        <v>9</v>
      </c>
      <c r="D24" s="9">
        <v>2696</v>
      </c>
      <c r="E24" s="9">
        <v>2856</v>
      </c>
      <c r="F24" s="9">
        <v>1175</v>
      </c>
      <c r="G24" s="9">
        <v>364</v>
      </c>
      <c r="H24" s="15">
        <f t="shared" si="1"/>
        <v>0.38098591549295774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58</v>
      </c>
      <c r="D25" s="9" t="s">
        <v>58</v>
      </c>
      <c r="E25" s="9" t="s">
        <v>58</v>
      </c>
      <c r="F25" s="9" t="s">
        <v>58</v>
      </c>
      <c r="G25" s="9" t="s">
        <v>58</v>
      </c>
      <c r="H25" s="15" t="str">
        <f t="shared" si="1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211</v>
      </c>
      <c r="C26" s="9" t="s">
        <v>58</v>
      </c>
      <c r="D26" s="9">
        <v>93</v>
      </c>
      <c r="E26" s="9">
        <v>50</v>
      </c>
      <c r="F26" s="9">
        <v>54</v>
      </c>
      <c r="G26" s="9">
        <v>14</v>
      </c>
      <c r="H26" s="15">
        <f t="shared" si="1"/>
        <v>0.44075829383886256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58</v>
      </c>
      <c r="D27" s="9" t="s">
        <v>58</v>
      </c>
      <c r="E27" s="9" t="s">
        <v>58</v>
      </c>
      <c r="F27" s="9" t="s">
        <v>58</v>
      </c>
      <c r="G27" s="9" t="s">
        <v>58</v>
      </c>
      <c r="H27" s="15" t="str">
        <f t="shared" si="1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15" t="str">
        <f t="shared" si="1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5262</v>
      </c>
      <c r="C29" s="9">
        <v>1</v>
      </c>
      <c r="D29" s="9">
        <v>2860</v>
      </c>
      <c r="E29" s="9">
        <v>1810</v>
      </c>
      <c r="F29" s="9">
        <v>469</v>
      </c>
      <c r="G29" s="9">
        <v>122</v>
      </c>
      <c r="H29" s="15">
        <f t="shared" si="1"/>
        <v>0.5437096161155455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1767</v>
      </c>
      <c r="C30" s="9">
        <v>2</v>
      </c>
      <c r="D30" s="9">
        <v>778</v>
      </c>
      <c r="E30" s="9">
        <v>504</v>
      </c>
      <c r="F30" s="9">
        <v>399</v>
      </c>
      <c r="G30" s="9">
        <v>84</v>
      </c>
      <c r="H30" s="15">
        <f t="shared" si="1"/>
        <v>0.44142614601018676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15" t="str">
        <f t="shared" si="1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1105</v>
      </c>
      <c r="C32" s="9">
        <v>3</v>
      </c>
      <c r="D32" s="9">
        <v>717</v>
      </c>
      <c r="E32" s="9">
        <v>236</v>
      </c>
      <c r="F32" s="9">
        <v>79</v>
      </c>
      <c r="G32" s="9">
        <v>70</v>
      </c>
      <c r="H32" s="15">
        <f t="shared" si="1"/>
        <v>0.6515837104072398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0</v>
      </c>
      <c r="C33" s="9" t="s">
        <v>70</v>
      </c>
      <c r="D33" s="9" t="s">
        <v>70</v>
      </c>
      <c r="E33" s="9" t="s">
        <v>70</v>
      </c>
      <c r="F33" s="9" t="s">
        <v>70</v>
      </c>
      <c r="G33" s="9" t="s">
        <v>70</v>
      </c>
      <c r="H33" s="15" t="str">
        <f t="shared" si="1"/>
        <v>-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111343</v>
      </c>
      <c r="C34" s="20">
        <f>SUM(C16:C33)</f>
        <v>247</v>
      </c>
      <c r="D34" s="20">
        <f>SUM(D16:D33)</f>
        <v>47995</v>
      </c>
      <c r="E34" s="20">
        <f>SUM(E16:E33)</f>
        <v>39866</v>
      </c>
      <c r="F34" s="20">
        <f>SUM(F16:F33)</f>
        <v>15242</v>
      </c>
      <c r="G34" s="20">
        <f>SUM(G16:G33)</f>
        <v>7993</v>
      </c>
      <c r="H34" s="21">
        <f t="shared" si="1"/>
        <v>0.4332737576677474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194643</v>
      </c>
      <c r="C35" s="22">
        <f>SUM(C34,C15)</f>
        <v>277</v>
      </c>
      <c r="D35" s="22">
        <f>SUM(D34,D15)</f>
        <v>80662</v>
      </c>
      <c r="E35" s="22">
        <f>SUM(E34,E15)</f>
        <v>71993</v>
      </c>
      <c r="F35" s="22">
        <f>SUM(F34,F15)</f>
        <v>27367</v>
      </c>
      <c r="G35" s="22">
        <f>SUM(G34,G15)</f>
        <v>14344</v>
      </c>
      <c r="H35" s="17">
        <f t="shared" si="1"/>
        <v>0.4158330892968152</v>
      </c>
      <c r="I35" s="18"/>
      <c r="J35" s="18"/>
    </row>
    <row r="36" spans="1:8" s="5" customFormat="1" ht="18" customHeight="1">
      <c r="A36" s="6" t="s">
        <v>39</v>
      </c>
      <c r="B36" s="9">
        <v>1429126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0.13619722823599878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5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53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1464</v>
      </c>
      <c r="C5" s="9">
        <v>2</v>
      </c>
      <c r="D5" s="9">
        <v>493</v>
      </c>
      <c r="E5" s="9">
        <v>500</v>
      </c>
      <c r="F5" s="9">
        <v>348</v>
      </c>
      <c r="G5" s="9">
        <v>121</v>
      </c>
      <c r="H5" s="15">
        <f aca="true" t="shared" si="1" ref="H5:H35">IF(ISERROR(SUM(C5:D5)/B5),"-",SUM(C5:D5)/B5)</f>
        <v>0.33811475409836067</v>
      </c>
      <c r="I5" s="18"/>
      <c r="J5" s="18"/>
      <c r="K5" s="18"/>
    </row>
    <row r="6" spans="1:10" s="5" customFormat="1" ht="13.5" customHeight="1">
      <c r="A6" s="6" t="s">
        <v>0</v>
      </c>
      <c r="B6" s="9">
        <f t="shared" si="0"/>
        <v>4416</v>
      </c>
      <c r="C6" s="9">
        <v>11</v>
      </c>
      <c r="D6" s="9">
        <v>1342</v>
      </c>
      <c r="E6" s="9">
        <v>1617</v>
      </c>
      <c r="F6" s="9">
        <v>929</v>
      </c>
      <c r="G6" s="9">
        <v>517</v>
      </c>
      <c r="H6" s="15">
        <f t="shared" si="1"/>
        <v>0.3063858695652174</v>
      </c>
      <c r="I6" s="18"/>
      <c r="J6" s="18"/>
    </row>
    <row r="7" spans="1:10" s="5" customFormat="1" ht="13.5" customHeight="1">
      <c r="A7" s="6" t="s">
        <v>12</v>
      </c>
      <c r="B7" s="9">
        <f t="shared" si="0"/>
        <v>18556</v>
      </c>
      <c r="C7" s="9">
        <v>15</v>
      </c>
      <c r="D7" s="9">
        <v>5671</v>
      </c>
      <c r="E7" s="9">
        <v>7602</v>
      </c>
      <c r="F7" s="9">
        <v>3431</v>
      </c>
      <c r="G7" s="9">
        <v>1837</v>
      </c>
      <c r="H7" s="15">
        <f t="shared" si="1"/>
        <v>0.30642379823237764</v>
      </c>
      <c r="I7" s="18"/>
      <c r="J7" s="18"/>
    </row>
    <row r="8" spans="1:10" s="5" customFormat="1" ht="13.5" customHeight="1">
      <c r="A8" s="6" t="s">
        <v>13</v>
      </c>
      <c r="B8" s="9">
        <f t="shared" si="0"/>
        <v>10201</v>
      </c>
      <c r="C8" s="9" t="s">
        <v>58</v>
      </c>
      <c r="D8" s="9">
        <v>4478</v>
      </c>
      <c r="E8" s="9">
        <v>4335</v>
      </c>
      <c r="F8" s="9">
        <v>1006</v>
      </c>
      <c r="G8" s="9">
        <v>382</v>
      </c>
      <c r="H8" s="15">
        <f t="shared" si="1"/>
        <v>0.43897657092441916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16372</v>
      </c>
      <c r="C9" s="9">
        <v>2</v>
      </c>
      <c r="D9" s="9">
        <v>7749</v>
      </c>
      <c r="E9" s="9">
        <v>5291</v>
      </c>
      <c r="F9" s="9">
        <v>2004</v>
      </c>
      <c r="G9" s="9">
        <v>1326</v>
      </c>
      <c r="H9" s="15">
        <f t="shared" si="1"/>
        <v>0.4734302467627657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1709</v>
      </c>
      <c r="C10" s="9" t="s">
        <v>58</v>
      </c>
      <c r="D10" s="9">
        <v>571</v>
      </c>
      <c r="E10" s="9">
        <v>626</v>
      </c>
      <c r="F10" s="9">
        <v>388</v>
      </c>
      <c r="G10" s="9">
        <v>124</v>
      </c>
      <c r="H10" s="15">
        <f t="shared" si="1"/>
        <v>0.334113516676419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5346</v>
      </c>
      <c r="C11" s="9">
        <v>4</v>
      </c>
      <c r="D11" s="9">
        <v>1167</v>
      </c>
      <c r="E11" s="9">
        <v>2206</v>
      </c>
      <c r="F11" s="9">
        <v>1227</v>
      </c>
      <c r="G11" s="9">
        <v>742</v>
      </c>
      <c r="H11" s="15">
        <f t="shared" si="1"/>
        <v>0.21904227459783016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805</v>
      </c>
      <c r="C12" s="9" t="s">
        <v>58</v>
      </c>
      <c r="D12" s="9">
        <v>323</v>
      </c>
      <c r="E12" s="9">
        <v>352</v>
      </c>
      <c r="F12" s="9">
        <v>124</v>
      </c>
      <c r="G12" s="9">
        <v>6</v>
      </c>
      <c r="H12" s="15">
        <f t="shared" si="1"/>
        <v>0.4012422360248447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5446</v>
      </c>
      <c r="C13" s="9" t="s">
        <v>71</v>
      </c>
      <c r="D13" s="9">
        <v>2909</v>
      </c>
      <c r="E13" s="9">
        <v>1663</v>
      </c>
      <c r="F13" s="9">
        <v>530</v>
      </c>
      <c r="G13" s="9">
        <v>344</v>
      </c>
      <c r="H13" s="15">
        <f t="shared" si="1"/>
        <v>0.5341535071612192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11492</v>
      </c>
      <c r="C14" s="9">
        <v>4</v>
      </c>
      <c r="D14" s="9">
        <v>5334</v>
      </c>
      <c r="E14" s="9">
        <v>4105</v>
      </c>
      <c r="F14" s="9">
        <v>1657</v>
      </c>
      <c r="G14" s="9">
        <v>392</v>
      </c>
      <c r="H14" s="15">
        <f t="shared" si="1"/>
        <v>0.46449704142011833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75807</v>
      </c>
      <c r="C15" s="19">
        <f>SUM(C5:C14)</f>
        <v>38</v>
      </c>
      <c r="D15" s="19">
        <f>SUM(D5:D14)</f>
        <v>30037</v>
      </c>
      <c r="E15" s="19">
        <f>SUM(E5:E14)</f>
        <v>28297</v>
      </c>
      <c r="F15" s="19">
        <f>SUM(F5:F14)</f>
        <v>11644</v>
      </c>
      <c r="G15" s="19">
        <f>SUM(G5:G14)</f>
        <v>5791</v>
      </c>
      <c r="H15" s="16">
        <f t="shared" si="1"/>
        <v>0.39673117258300683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15134</v>
      </c>
      <c r="C16" s="9">
        <v>39</v>
      </c>
      <c r="D16" s="9">
        <v>5563</v>
      </c>
      <c r="E16" s="9">
        <v>5176</v>
      </c>
      <c r="F16" s="9">
        <v>2668</v>
      </c>
      <c r="G16" s="9">
        <v>1688</v>
      </c>
      <c r="H16" s="15">
        <f t="shared" si="1"/>
        <v>0.3701599048500066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3549</v>
      </c>
      <c r="C17" s="9">
        <v>6</v>
      </c>
      <c r="D17" s="9">
        <v>1026</v>
      </c>
      <c r="E17" s="9">
        <v>1209</v>
      </c>
      <c r="F17" s="9">
        <v>704</v>
      </c>
      <c r="G17" s="9">
        <v>604</v>
      </c>
      <c r="H17" s="15">
        <f t="shared" si="1"/>
        <v>0.2907861369399831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36603</v>
      </c>
      <c r="C18" s="9">
        <v>83</v>
      </c>
      <c r="D18" s="9">
        <v>15658</v>
      </c>
      <c r="E18" s="9">
        <v>13874</v>
      </c>
      <c r="F18" s="9">
        <v>4671</v>
      </c>
      <c r="G18" s="9">
        <v>2317</v>
      </c>
      <c r="H18" s="15">
        <f t="shared" si="1"/>
        <v>0.4300467174821736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215</v>
      </c>
      <c r="C19" s="9" t="s">
        <v>58</v>
      </c>
      <c r="D19" s="9">
        <v>71</v>
      </c>
      <c r="E19" s="9">
        <v>80</v>
      </c>
      <c r="F19" s="9">
        <v>40</v>
      </c>
      <c r="G19" s="9">
        <v>24</v>
      </c>
      <c r="H19" s="15">
        <f t="shared" si="1"/>
        <v>0.3302325581395349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2386</v>
      </c>
      <c r="C20" s="9" t="s">
        <v>58</v>
      </c>
      <c r="D20" s="9">
        <v>649</v>
      </c>
      <c r="E20" s="9">
        <v>743</v>
      </c>
      <c r="F20" s="9">
        <v>758</v>
      </c>
      <c r="G20" s="9">
        <v>236</v>
      </c>
      <c r="H20" s="15">
        <f t="shared" si="1"/>
        <v>0.2720033528918692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5297</v>
      </c>
      <c r="C21" s="9">
        <v>51</v>
      </c>
      <c r="D21" s="9">
        <v>2362</v>
      </c>
      <c r="E21" s="9">
        <v>1819</v>
      </c>
      <c r="F21" s="9">
        <v>729</v>
      </c>
      <c r="G21" s="9">
        <v>336</v>
      </c>
      <c r="H21" s="15">
        <f t="shared" si="1"/>
        <v>0.45554087219180667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6339</v>
      </c>
      <c r="C22" s="9" t="s">
        <v>58</v>
      </c>
      <c r="D22" s="9">
        <v>2465</v>
      </c>
      <c r="E22" s="9">
        <v>2420</v>
      </c>
      <c r="F22" s="9">
        <v>1070</v>
      </c>
      <c r="G22" s="9">
        <v>384</v>
      </c>
      <c r="H22" s="15">
        <f t="shared" si="1"/>
        <v>0.3888625966240732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14106</v>
      </c>
      <c r="C23" s="9" t="s">
        <v>58</v>
      </c>
      <c r="D23" s="9">
        <v>6435</v>
      </c>
      <c r="E23" s="9">
        <v>4723</v>
      </c>
      <c r="F23" s="9">
        <v>2014</v>
      </c>
      <c r="G23" s="9">
        <v>934</v>
      </c>
      <c r="H23" s="15">
        <f t="shared" si="1"/>
        <v>0.45618885580603996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6952</v>
      </c>
      <c r="C24" s="9">
        <v>13</v>
      </c>
      <c r="D24" s="9">
        <v>2580</v>
      </c>
      <c r="E24" s="9">
        <v>3010</v>
      </c>
      <c r="F24" s="9">
        <v>1050</v>
      </c>
      <c r="G24" s="9">
        <v>299</v>
      </c>
      <c r="H24" s="15">
        <f t="shared" si="1"/>
        <v>0.3729861910241657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58</v>
      </c>
      <c r="D25" s="9" t="s">
        <v>58</v>
      </c>
      <c r="E25" s="9" t="s">
        <v>58</v>
      </c>
      <c r="F25" s="9" t="s">
        <v>58</v>
      </c>
      <c r="G25" s="9" t="s">
        <v>58</v>
      </c>
      <c r="H25" s="15" t="str">
        <f t="shared" si="1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163</v>
      </c>
      <c r="C26" s="9" t="s">
        <v>58</v>
      </c>
      <c r="D26" s="9">
        <v>50</v>
      </c>
      <c r="E26" s="9">
        <v>50</v>
      </c>
      <c r="F26" s="9">
        <v>56</v>
      </c>
      <c r="G26" s="9">
        <v>7</v>
      </c>
      <c r="H26" s="15">
        <f t="shared" si="1"/>
        <v>0.3067484662576687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58</v>
      </c>
      <c r="D27" s="9" t="s">
        <v>58</v>
      </c>
      <c r="E27" s="9" t="s">
        <v>58</v>
      </c>
      <c r="F27" s="9" t="s">
        <v>58</v>
      </c>
      <c r="G27" s="9" t="s">
        <v>58</v>
      </c>
      <c r="H27" s="15" t="str">
        <f t="shared" si="1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15" t="str">
        <f t="shared" si="1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4643</v>
      </c>
      <c r="C29" s="9" t="s">
        <v>58</v>
      </c>
      <c r="D29" s="9">
        <v>2370</v>
      </c>
      <c r="E29" s="9">
        <v>1636</v>
      </c>
      <c r="F29" s="9">
        <v>548</v>
      </c>
      <c r="G29" s="9">
        <v>89</v>
      </c>
      <c r="H29" s="15">
        <f t="shared" si="1"/>
        <v>0.510445832435925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1649</v>
      </c>
      <c r="C30" s="9">
        <v>5</v>
      </c>
      <c r="D30" s="9">
        <v>798</v>
      </c>
      <c r="E30" s="9">
        <v>483</v>
      </c>
      <c r="F30" s="9">
        <v>287</v>
      </c>
      <c r="G30" s="9">
        <v>76</v>
      </c>
      <c r="H30" s="15">
        <f t="shared" si="1"/>
        <v>0.48696179502728926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15" t="str">
        <f t="shared" si="1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936</v>
      </c>
      <c r="C32" s="9">
        <v>2</v>
      </c>
      <c r="D32" s="9">
        <v>603</v>
      </c>
      <c r="E32" s="9">
        <v>196</v>
      </c>
      <c r="F32" s="9">
        <v>81</v>
      </c>
      <c r="G32" s="9">
        <v>54</v>
      </c>
      <c r="H32" s="15">
        <f t="shared" si="1"/>
        <v>0.6463675213675214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0</v>
      </c>
      <c r="C33" s="9" t="s">
        <v>71</v>
      </c>
      <c r="D33" s="9" t="s">
        <v>71</v>
      </c>
      <c r="E33" s="9" t="s">
        <v>71</v>
      </c>
      <c r="F33" s="9" t="s">
        <v>71</v>
      </c>
      <c r="G33" s="9" t="s">
        <v>71</v>
      </c>
      <c r="H33" s="15" t="str">
        <f t="shared" si="1"/>
        <v>-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97972</v>
      </c>
      <c r="C34" s="20">
        <f>SUM(C16:C33)</f>
        <v>199</v>
      </c>
      <c r="D34" s="20">
        <f>SUM(D16:D33)</f>
        <v>40630</v>
      </c>
      <c r="E34" s="20">
        <f>SUM(E16:E33)</f>
        <v>35419</v>
      </c>
      <c r="F34" s="20">
        <f>SUM(F16:F33)</f>
        <v>14676</v>
      </c>
      <c r="G34" s="20">
        <f>SUM(G16:G33)</f>
        <v>7048</v>
      </c>
      <c r="H34" s="21">
        <f t="shared" si="1"/>
        <v>0.41674151798473036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173779</v>
      </c>
      <c r="C35" s="22">
        <f>SUM(C34,C15)</f>
        <v>237</v>
      </c>
      <c r="D35" s="22">
        <f>SUM(D34,D15)</f>
        <v>70667</v>
      </c>
      <c r="E35" s="22">
        <f>SUM(E34,E15)</f>
        <v>63716</v>
      </c>
      <c r="F35" s="22">
        <f>SUM(F34,F15)</f>
        <v>26320</v>
      </c>
      <c r="G35" s="22">
        <f>SUM(G34,G15)</f>
        <v>12839</v>
      </c>
      <c r="H35" s="17">
        <f t="shared" si="1"/>
        <v>0.4080124756155807</v>
      </c>
      <c r="I35" s="18"/>
      <c r="J35" s="18"/>
    </row>
    <row r="36" spans="1:8" s="5" customFormat="1" ht="18" customHeight="1">
      <c r="A36" s="6" t="s">
        <v>39</v>
      </c>
      <c r="B36" s="9">
        <v>1288117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0.13490932888860252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5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54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2446</v>
      </c>
      <c r="C5" s="9">
        <v>3</v>
      </c>
      <c r="D5" s="9">
        <v>581</v>
      </c>
      <c r="E5" s="9">
        <v>828</v>
      </c>
      <c r="F5" s="9">
        <v>816</v>
      </c>
      <c r="G5" s="9">
        <v>218</v>
      </c>
      <c r="H5" s="15">
        <f aca="true" t="shared" si="1" ref="H5:H12">IF(ISERROR(SUM(C5:D5)/B5),"-",SUM(C5:D5)/B5)</f>
        <v>0.23875715453802127</v>
      </c>
      <c r="I5" s="18"/>
      <c r="J5" s="18"/>
      <c r="K5" s="18"/>
    </row>
    <row r="6" spans="1:10" s="5" customFormat="1" ht="13.5" customHeight="1">
      <c r="A6" s="6" t="s">
        <v>0</v>
      </c>
      <c r="B6" s="9">
        <f t="shared" si="0"/>
        <v>5017</v>
      </c>
      <c r="C6" s="9">
        <v>18</v>
      </c>
      <c r="D6" s="9">
        <v>1430</v>
      </c>
      <c r="E6" s="9">
        <v>1822</v>
      </c>
      <c r="F6" s="9">
        <v>1094</v>
      </c>
      <c r="G6" s="9">
        <v>653</v>
      </c>
      <c r="H6" s="15">
        <f t="shared" si="1"/>
        <v>0.28861869643213073</v>
      </c>
      <c r="I6" s="18"/>
      <c r="J6" s="18"/>
    </row>
    <row r="7" spans="1:10" s="5" customFormat="1" ht="13.5" customHeight="1">
      <c r="A7" s="6" t="s">
        <v>12</v>
      </c>
      <c r="B7" s="9">
        <f t="shared" si="0"/>
        <v>22134</v>
      </c>
      <c r="C7" s="9">
        <v>25</v>
      </c>
      <c r="D7" s="9">
        <v>8102</v>
      </c>
      <c r="E7" s="9">
        <v>8967</v>
      </c>
      <c r="F7" s="9">
        <v>3224</v>
      </c>
      <c r="G7" s="9">
        <v>1816</v>
      </c>
      <c r="H7" s="15">
        <f t="shared" si="1"/>
        <v>0.36717267552182165</v>
      </c>
      <c r="I7" s="18"/>
      <c r="J7" s="18"/>
    </row>
    <row r="8" spans="1:10" s="5" customFormat="1" ht="13.5" customHeight="1">
      <c r="A8" s="6" t="s">
        <v>13</v>
      </c>
      <c r="B8" s="9">
        <f t="shared" si="0"/>
        <v>12766</v>
      </c>
      <c r="C8" s="9" t="s">
        <v>58</v>
      </c>
      <c r="D8" s="9">
        <v>5209</v>
      </c>
      <c r="E8" s="9">
        <v>5712</v>
      </c>
      <c r="F8" s="9">
        <v>1314</v>
      </c>
      <c r="G8" s="9">
        <v>531</v>
      </c>
      <c r="H8" s="15">
        <f t="shared" si="1"/>
        <v>0.4080369732100893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19765</v>
      </c>
      <c r="C9" s="9">
        <v>4</v>
      </c>
      <c r="D9" s="9">
        <v>9690</v>
      </c>
      <c r="E9" s="9">
        <v>6445</v>
      </c>
      <c r="F9" s="9">
        <v>2217</v>
      </c>
      <c r="G9" s="9">
        <v>1409</v>
      </c>
      <c r="H9" s="15">
        <f t="shared" si="1"/>
        <v>0.4904629395395902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1920</v>
      </c>
      <c r="C10" s="9">
        <v>1</v>
      </c>
      <c r="D10" s="9">
        <v>737</v>
      </c>
      <c r="E10" s="9">
        <v>662</v>
      </c>
      <c r="F10" s="9">
        <v>385</v>
      </c>
      <c r="G10" s="9">
        <v>135</v>
      </c>
      <c r="H10" s="15">
        <f t="shared" si="1"/>
        <v>0.384375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6446</v>
      </c>
      <c r="C11" s="9">
        <v>7</v>
      </c>
      <c r="D11" s="9">
        <v>1459</v>
      </c>
      <c r="E11" s="9">
        <v>2374</v>
      </c>
      <c r="F11" s="9">
        <v>1489</v>
      </c>
      <c r="G11" s="9">
        <v>1117</v>
      </c>
      <c r="H11" s="15">
        <f t="shared" si="1"/>
        <v>0.22742786224014894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932</v>
      </c>
      <c r="C12" s="9">
        <v>2</v>
      </c>
      <c r="D12" s="9">
        <v>424</v>
      </c>
      <c r="E12" s="9">
        <v>361</v>
      </c>
      <c r="F12" s="9">
        <v>142</v>
      </c>
      <c r="G12" s="9">
        <v>3</v>
      </c>
      <c r="H12" s="15">
        <f t="shared" si="1"/>
        <v>0.4570815450643777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6558</v>
      </c>
      <c r="C13" s="9" t="s">
        <v>72</v>
      </c>
      <c r="D13" s="9">
        <v>3454</v>
      </c>
      <c r="E13" s="9">
        <v>2131</v>
      </c>
      <c r="F13" s="9">
        <v>657</v>
      </c>
      <c r="G13" s="9">
        <v>316</v>
      </c>
      <c r="H13" s="15">
        <f>IF(ISERROR(SUM(C13:D13)/B13),"-",SUM(C13:D13)/B13)</f>
        <v>0.5266849649283318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12877</v>
      </c>
      <c r="C14" s="9">
        <v>5</v>
      </c>
      <c r="D14" s="9">
        <v>6629</v>
      </c>
      <c r="E14" s="9">
        <v>4135</v>
      </c>
      <c r="F14" s="9">
        <v>1637</v>
      </c>
      <c r="G14" s="9">
        <v>471</v>
      </c>
      <c r="H14" s="15">
        <f aca="true" t="shared" si="2" ref="H14:H35">IF(ISERROR(SUM(C14:D14)/B14),"-",SUM(C14:D14)/B14)</f>
        <v>0.5151821076337656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90861</v>
      </c>
      <c r="C15" s="19">
        <f>SUM(C5:C14)</f>
        <v>65</v>
      </c>
      <c r="D15" s="19">
        <f>SUM(D5:D14)</f>
        <v>37715</v>
      </c>
      <c r="E15" s="19">
        <f>SUM(E5:E14)</f>
        <v>33437</v>
      </c>
      <c r="F15" s="19">
        <f>SUM(F5:F14)</f>
        <v>12975</v>
      </c>
      <c r="G15" s="19">
        <f>SUM(G5:G14)</f>
        <v>6669</v>
      </c>
      <c r="H15" s="16">
        <f t="shared" si="2"/>
        <v>0.4157999581778761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17519</v>
      </c>
      <c r="C16" s="9">
        <v>35</v>
      </c>
      <c r="D16" s="9">
        <v>6555</v>
      </c>
      <c r="E16" s="9">
        <v>5882</v>
      </c>
      <c r="F16" s="9">
        <v>3081</v>
      </c>
      <c r="G16" s="9">
        <v>1966</v>
      </c>
      <c r="H16" s="15">
        <f t="shared" si="2"/>
        <v>0.3761630230035961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3307</v>
      </c>
      <c r="C17" s="9">
        <v>12</v>
      </c>
      <c r="D17" s="9">
        <v>901</v>
      </c>
      <c r="E17" s="9">
        <v>1047</v>
      </c>
      <c r="F17" s="9">
        <v>626</v>
      </c>
      <c r="G17" s="9">
        <v>721</v>
      </c>
      <c r="H17" s="15">
        <f t="shared" si="2"/>
        <v>0.27608104021772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42296</v>
      </c>
      <c r="C18" s="9">
        <v>69</v>
      </c>
      <c r="D18" s="9">
        <v>18428</v>
      </c>
      <c r="E18" s="9">
        <v>15167</v>
      </c>
      <c r="F18" s="9">
        <v>5286</v>
      </c>
      <c r="G18" s="9">
        <v>3346</v>
      </c>
      <c r="H18" s="15">
        <f t="shared" si="2"/>
        <v>0.4373226782674485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198</v>
      </c>
      <c r="C19" s="9" t="s">
        <v>58</v>
      </c>
      <c r="D19" s="9">
        <v>76</v>
      </c>
      <c r="E19" s="9">
        <v>63</v>
      </c>
      <c r="F19" s="9">
        <v>36</v>
      </c>
      <c r="G19" s="9">
        <v>23</v>
      </c>
      <c r="H19" s="15">
        <f t="shared" si="2"/>
        <v>0.3838383838383838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2472</v>
      </c>
      <c r="C20" s="9" t="s">
        <v>58</v>
      </c>
      <c r="D20" s="9">
        <v>677</v>
      </c>
      <c r="E20" s="9">
        <v>776</v>
      </c>
      <c r="F20" s="9">
        <v>772</v>
      </c>
      <c r="G20" s="9">
        <v>247</v>
      </c>
      <c r="H20" s="15">
        <f t="shared" si="2"/>
        <v>0.2738673139158576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6876</v>
      </c>
      <c r="C21" s="9">
        <v>69</v>
      </c>
      <c r="D21" s="9">
        <v>3096</v>
      </c>
      <c r="E21" s="9">
        <v>2215</v>
      </c>
      <c r="F21" s="9">
        <v>926</v>
      </c>
      <c r="G21" s="9">
        <v>570</v>
      </c>
      <c r="H21" s="15">
        <f t="shared" si="2"/>
        <v>0.46029668411867364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7435</v>
      </c>
      <c r="C22" s="9" t="s">
        <v>58</v>
      </c>
      <c r="D22" s="9">
        <v>3266</v>
      </c>
      <c r="E22" s="9">
        <v>2627</v>
      </c>
      <c r="F22" s="9">
        <v>1154</v>
      </c>
      <c r="G22" s="9">
        <v>388</v>
      </c>
      <c r="H22" s="15">
        <f t="shared" si="2"/>
        <v>0.4392737054472092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16379</v>
      </c>
      <c r="C23" s="9" t="s">
        <v>58</v>
      </c>
      <c r="D23" s="9">
        <v>8252</v>
      </c>
      <c r="E23" s="9">
        <v>5128</v>
      </c>
      <c r="F23" s="9">
        <v>1963</v>
      </c>
      <c r="G23" s="9">
        <v>1036</v>
      </c>
      <c r="H23" s="15">
        <f t="shared" si="2"/>
        <v>0.5038158617742231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7746</v>
      </c>
      <c r="C24" s="9">
        <v>28</v>
      </c>
      <c r="D24" s="9">
        <v>3188</v>
      </c>
      <c r="E24" s="9">
        <v>3030</v>
      </c>
      <c r="F24" s="9">
        <v>1144</v>
      </c>
      <c r="G24" s="9">
        <v>356</v>
      </c>
      <c r="H24" s="15">
        <f t="shared" si="2"/>
        <v>0.41518202943454685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58</v>
      </c>
      <c r="D25" s="9" t="s">
        <v>58</v>
      </c>
      <c r="E25" s="9" t="s">
        <v>58</v>
      </c>
      <c r="F25" s="9" t="s">
        <v>58</v>
      </c>
      <c r="G25" s="9" t="s">
        <v>58</v>
      </c>
      <c r="H25" s="15" t="str">
        <f t="shared" si="2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146</v>
      </c>
      <c r="C26" s="9" t="s">
        <v>58</v>
      </c>
      <c r="D26" s="9">
        <v>30</v>
      </c>
      <c r="E26" s="9">
        <v>47</v>
      </c>
      <c r="F26" s="9">
        <v>51</v>
      </c>
      <c r="G26" s="9">
        <v>18</v>
      </c>
      <c r="H26" s="15">
        <f t="shared" si="2"/>
        <v>0.2054794520547945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58</v>
      </c>
      <c r="D27" s="9" t="s">
        <v>58</v>
      </c>
      <c r="E27" s="9" t="s">
        <v>58</v>
      </c>
      <c r="F27" s="9" t="s">
        <v>58</v>
      </c>
      <c r="G27" s="9" t="s">
        <v>58</v>
      </c>
      <c r="H27" s="15" t="str">
        <f t="shared" si="2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15" t="str">
        <f t="shared" si="2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5318</v>
      </c>
      <c r="C29" s="9">
        <v>2</v>
      </c>
      <c r="D29" s="9">
        <v>2822</v>
      </c>
      <c r="E29" s="9">
        <v>1843</v>
      </c>
      <c r="F29" s="9">
        <v>565</v>
      </c>
      <c r="G29" s="9">
        <v>86</v>
      </c>
      <c r="H29" s="15">
        <f t="shared" si="2"/>
        <v>0.5310267017675818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1643</v>
      </c>
      <c r="C30" s="9">
        <v>4</v>
      </c>
      <c r="D30" s="9">
        <v>819</v>
      </c>
      <c r="E30" s="9">
        <v>464</v>
      </c>
      <c r="F30" s="9">
        <v>279</v>
      </c>
      <c r="G30" s="9">
        <v>77</v>
      </c>
      <c r="H30" s="15">
        <f t="shared" si="2"/>
        <v>0.5009129640900791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15" t="str">
        <f t="shared" si="2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1059</v>
      </c>
      <c r="C32" s="9">
        <v>10</v>
      </c>
      <c r="D32" s="9">
        <v>610</v>
      </c>
      <c r="E32" s="9">
        <v>254</v>
      </c>
      <c r="F32" s="9">
        <v>113</v>
      </c>
      <c r="G32" s="9">
        <v>72</v>
      </c>
      <c r="H32" s="15">
        <f t="shared" si="2"/>
        <v>0.5854579792256847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0</v>
      </c>
      <c r="C33" s="9" t="s">
        <v>72</v>
      </c>
      <c r="D33" s="9" t="s">
        <v>72</v>
      </c>
      <c r="E33" s="9" t="s">
        <v>72</v>
      </c>
      <c r="F33" s="9" t="s">
        <v>72</v>
      </c>
      <c r="G33" s="9" t="s">
        <v>72</v>
      </c>
      <c r="H33" s="15" t="str">
        <f t="shared" si="2"/>
        <v>-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112394</v>
      </c>
      <c r="C34" s="20">
        <f>SUM(C16:C33)</f>
        <v>229</v>
      </c>
      <c r="D34" s="20">
        <f>SUM(D16:D33)</f>
        <v>48720</v>
      </c>
      <c r="E34" s="20">
        <f>SUM(E16:E33)</f>
        <v>38543</v>
      </c>
      <c r="F34" s="20">
        <f>SUM(F16:F33)</f>
        <v>15996</v>
      </c>
      <c r="G34" s="20">
        <f>SUM(G16:G33)</f>
        <v>8906</v>
      </c>
      <c r="H34" s="21">
        <f t="shared" si="2"/>
        <v>0.43551257184547215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203255</v>
      </c>
      <c r="C35" s="22">
        <f>SUM(C34,C15)</f>
        <v>294</v>
      </c>
      <c r="D35" s="22">
        <f>SUM(D34,D15)</f>
        <v>86435</v>
      </c>
      <c r="E35" s="22">
        <f>SUM(E34,E15)</f>
        <v>71980</v>
      </c>
      <c r="F35" s="22">
        <f>SUM(F34,F15)</f>
        <v>28971</v>
      </c>
      <c r="G35" s="22">
        <f>SUM(G34,G15)</f>
        <v>15575</v>
      </c>
      <c r="H35" s="17">
        <f t="shared" si="2"/>
        <v>0.42670045017342745</v>
      </c>
      <c r="I35" s="18"/>
      <c r="J35" s="18"/>
    </row>
    <row r="36" spans="1:8" s="5" customFormat="1" ht="18" customHeight="1">
      <c r="A36" s="6" t="s">
        <v>39</v>
      </c>
      <c r="B36" s="9">
        <v>1469833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0.1382844173453719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E2" sqref="E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55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35" t="s">
        <v>2</v>
      </c>
      <c r="D3" s="28"/>
      <c r="E3" s="28"/>
      <c r="F3" s="28"/>
      <c r="G3" s="36"/>
      <c r="H3" s="29" t="s">
        <v>56</v>
      </c>
    </row>
    <row r="4" spans="1:8" s="5" customFormat="1" ht="12.75" customHeight="1">
      <c r="A4" s="30"/>
      <c r="B4" s="32"/>
      <c r="C4" s="11" t="s">
        <v>3</v>
      </c>
      <c r="D4" s="11" t="s">
        <v>4</v>
      </c>
      <c r="E4" s="11" t="s">
        <v>5</v>
      </c>
      <c r="F4" s="11" t="s">
        <v>6</v>
      </c>
      <c r="G4" s="27" t="s">
        <v>7</v>
      </c>
      <c r="H4" s="30"/>
    </row>
    <row r="5" spans="1:11" s="5" customFormat="1" ht="13.5" customHeight="1">
      <c r="A5" s="6" t="s">
        <v>11</v>
      </c>
      <c r="B5" s="9">
        <f>SUM('１月分:１２月分'!B5)</f>
        <v>22867</v>
      </c>
      <c r="C5" s="9">
        <f>SUM('１月分:１２月分'!C5)</f>
        <v>19</v>
      </c>
      <c r="D5" s="9">
        <f>SUM('１月分:１２月分'!D5)</f>
        <v>5912</v>
      </c>
      <c r="E5" s="9">
        <f>SUM('１月分:１２月分'!E5)</f>
        <v>7737</v>
      </c>
      <c r="F5" s="9">
        <f>SUM('１月分:１２月分'!F5)</f>
        <v>6641</v>
      </c>
      <c r="G5" s="9">
        <f>SUM('１月分:１２月分'!G5)</f>
        <v>2558</v>
      </c>
      <c r="H5" s="15">
        <f aca="true" t="shared" si="0" ref="H5:H35">IF(ISERROR(SUM(C5:D5)/B5),"-",SUM(C5:D5)/B5)</f>
        <v>0.2593693969475664</v>
      </c>
      <c r="I5" s="18"/>
      <c r="J5" s="18"/>
      <c r="K5" s="18"/>
    </row>
    <row r="6" spans="1:10" s="5" customFormat="1" ht="13.5" customHeight="1">
      <c r="A6" s="6" t="s">
        <v>0</v>
      </c>
      <c r="B6" s="9">
        <f>SUM('１月分:１２月分'!B6)</f>
        <v>57624</v>
      </c>
      <c r="C6" s="9">
        <f>SUM('１月分:１２月分'!C6)</f>
        <v>80</v>
      </c>
      <c r="D6" s="9">
        <f>SUM('１月分:１２月分'!D6)</f>
        <v>14723</v>
      </c>
      <c r="E6" s="9">
        <f>SUM('１月分:１２月分'!E6)</f>
        <v>22419</v>
      </c>
      <c r="F6" s="9">
        <f>SUM('１月分:１２月分'!F6)</f>
        <v>12765</v>
      </c>
      <c r="G6" s="9">
        <f>SUM('１月分:１２月分'!G6)</f>
        <v>7637</v>
      </c>
      <c r="H6" s="15">
        <f t="shared" si="0"/>
        <v>0.2568894904900736</v>
      </c>
      <c r="I6" s="18"/>
      <c r="J6" s="18"/>
    </row>
    <row r="7" spans="1:10" s="5" customFormat="1" ht="13.5" customHeight="1">
      <c r="A7" s="6" t="s">
        <v>12</v>
      </c>
      <c r="B7" s="9">
        <f>SUM('１月分:１２月分'!B7)</f>
        <v>226742</v>
      </c>
      <c r="C7" s="9">
        <f>SUM('１月分:１２月分'!C7)</f>
        <v>157</v>
      </c>
      <c r="D7" s="9">
        <f>SUM('１月分:１２月分'!D7)</f>
        <v>71566</v>
      </c>
      <c r="E7" s="9">
        <f>SUM('１月分:１２月分'!E7)</f>
        <v>96304</v>
      </c>
      <c r="F7" s="9">
        <f>SUM('１月分:１２月分'!F7)</f>
        <v>35173</v>
      </c>
      <c r="G7" s="9">
        <f>SUM('１月分:１２月分'!G7)</f>
        <v>23542</v>
      </c>
      <c r="H7" s="15">
        <f t="shared" si="0"/>
        <v>0.3163198701607995</v>
      </c>
      <c r="I7" s="18"/>
      <c r="J7" s="18"/>
    </row>
    <row r="8" spans="1:10" s="5" customFormat="1" ht="13.5" customHeight="1">
      <c r="A8" s="6" t="s">
        <v>13</v>
      </c>
      <c r="B8" s="9">
        <f>SUM('１月分:１２月分'!B8)</f>
        <v>134126</v>
      </c>
      <c r="C8" s="9">
        <f>SUM('１月分:１２月分'!C8)</f>
        <v>0</v>
      </c>
      <c r="D8" s="9">
        <f>SUM('１月分:１２月分'!D8)</f>
        <v>56008</v>
      </c>
      <c r="E8" s="9">
        <f>SUM('１月分:１２月分'!E8)</f>
        <v>58445</v>
      </c>
      <c r="F8" s="9">
        <f>SUM('１月分:１２月分'!F8)</f>
        <v>14131</v>
      </c>
      <c r="G8" s="9">
        <f>SUM('１月分:１２月分'!G8)</f>
        <v>5542</v>
      </c>
      <c r="H8" s="15">
        <f t="shared" si="0"/>
        <v>0.41757750175208386</v>
      </c>
      <c r="I8" s="18"/>
      <c r="J8" s="18"/>
    </row>
    <row r="9" spans="1:10" s="5" customFormat="1" ht="13.5" customHeight="1">
      <c r="A9" s="6" t="s">
        <v>14</v>
      </c>
      <c r="B9" s="9">
        <f>SUM('１月分:１２月分'!B9)</f>
        <v>199976</v>
      </c>
      <c r="C9" s="9">
        <f>SUM('１月分:１２月分'!C9)</f>
        <v>18</v>
      </c>
      <c r="D9" s="9">
        <f>SUM('１月分:１２月分'!D9)</f>
        <v>91634</v>
      </c>
      <c r="E9" s="9">
        <f>SUM('１月分:１２月分'!E9)</f>
        <v>68571</v>
      </c>
      <c r="F9" s="9">
        <f>SUM('１月分:１２月分'!F9)</f>
        <v>24983</v>
      </c>
      <c r="G9" s="9">
        <f>SUM('１月分:１２月分'!G9)</f>
        <v>14770</v>
      </c>
      <c r="H9" s="15">
        <f t="shared" si="0"/>
        <v>0.45831499779973595</v>
      </c>
      <c r="I9" s="18"/>
      <c r="J9" s="18"/>
    </row>
    <row r="10" spans="1:10" s="5" customFormat="1" ht="13.5" customHeight="1">
      <c r="A10" s="6" t="s">
        <v>15</v>
      </c>
      <c r="B10" s="9">
        <f>SUM('１月分:１２月分'!B10)</f>
        <v>20651</v>
      </c>
      <c r="C10" s="9">
        <f>SUM('１月分:１２月分'!C10)</f>
        <v>1</v>
      </c>
      <c r="D10" s="9">
        <f>SUM('１月分:１２月分'!D10)</f>
        <v>7748</v>
      </c>
      <c r="E10" s="9">
        <f>SUM('１月分:１２月分'!E10)</f>
        <v>6904</v>
      </c>
      <c r="F10" s="9">
        <f>SUM('１月分:１２月分'!F10)</f>
        <v>4332</v>
      </c>
      <c r="G10" s="9">
        <f>SUM('１月分:１２月分'!G10)</f>
        <v>1666</v>
      </c>
      <c r="H10" s="15">
        <f t="shared" si="0"/>
        <v>0.3752360660500702</v>
      </c>
      <c r="I10" s="18"/>
      <c r="J10" s="18"/>
    </row>
    <row r="11" spans="1:10" s="5" customFormat="1" ht="13.5" customHeight="1">
      <c r="A11" s="6" t="s">
        <v>16</v>
      </c>
      <c r="B11" s="9">
        <f>SUM('１月分:１２月分'!B11)</f>
        <v>65592</v>
      </c>
      <c r="C11" s="9">
        <f>SUM('１月分:１２月分'!C11)</f>
        <v>49</v>
      </c>
      <c r="D11" s="9">
        <f>SUM('１月分:１２月分'!D11)</f>
        <v>14707</v>
      </c>
      <c r="E11" s="9">
        <f>SUM('１月分:１２月分'!E11)</f>
        <v>24312</v>
      </c>
      <c r="F11" s="9">
        <f>SUM('１月分:１２月分'!F11)</f>
        <v>15881</v>
      </c>
      <c r="G11" s="9">
        <f>SUM('１月分:１２月分'!G11)</f>
        <v>10643</v>
      </c>
      <c r="H11" s="15">
        <f t="shared" si="0"/>
        <v>0.22496645932430784</v>
      </c>
      <c r="I11" s="18"/>
      <c r="J11" s="18"/>
    </row>
    <row r="12" spans="1:10" s="5" customFormat="1" ht="13.5" customHeight="1">
      <c r="A12" s="6" t="s">
        <v>17</v>
      </c>
      <c r="B12" s="9">
        <f>SUM('１月分:１２月分'!B12)</f>
        <v>8996</v>
      </c>
      <c r="C12" s="9">
        <f>SUM('１月分:１２月分'!C12)</f>
        <v>3</v>
      </c>
      <c r="D12" s="9">
        <f>SUM('１月分:１２月分'!D12)</f>
        <v>3470</v>
      </c>
      <c r="E12" s="9">
        <f>SUM('１月分:１２月分'!E12)</f>
        <v>3757</v>
      </c>
      <c r="F12" s="9">
        <f>SUM('１月分:１２月分'!F12)</f>
        <v>1685</v>
      </c>
      <c r="G12" s="9">
        <f>SUM('１月分:１２月分'!G12)</f>
        <v>81</v>
      </c>
      <c r="H12" s="15">
        <f t="shared" si="0"/>
        <v>0.3860604713205869</v>
      </c>
      <c r="I12" s="18"/>
      <c r="J12" s="18"/>
    </row>
    <row r="13" spans="1:10" s="5" customFormat="1" ht="13.5" customHeight="1">
      <c r="A13" s="6" t="s">
        <v>18</v>
      </c>
      <c r="B13" s="9">
        <f>SUM('１月分:１２月分'!B13)</f>
        <v>62617</v>
      </c>
      <c r="C13" s="9">
        <f>SUM('１月分:１２月分'!C13)</f>
        <v>0</v>
      </c>
      <c r="D13" s="9">
        <f>SUM('１月分:１２月分'!D13)</f>
        <v>33151</v>
      </c>
      <c r="E13" s="9">
        <f>SUM('１月分:１２月分'!E13)</f>
        <v>20420</v>
      </c>
      <c r="F13" s="9">
        <f>SUM('１月分:１２月分'!F13)</f>
        <v>6191</v>
      </c>
      <c r="G13" s="9">
        <f>SUM('１月分:１２月分'!G13)</f>
        <v>2855</v>
      </c>
      <c r="H13" s="15">
        <f t="shared" si="0"/>
        <v>0.5294249165562068</v>
      </c>
      <c r="I13" s="18"/>
      <c r="J13" s="18"/>
    </row>
    <row r="14" spans="1:10" s="5" customFormat="1" ht="13.5" customHeight="1">
      <c r="A14" s="6" t="s">
        <v>19</v>
      </c>
      <c r="B14" s="9">
        <f>SUM('１月分:１２月分'!B14)</f>
        <v>131027</v>
      </c>
      <c r="C14" s="9">
        <f>SUM('１月分:１２月分'!C14)</f>
        <v>31</v>
      </c>
      <c r="D14" s="9">
        <f>SUM('１月分:１２月分'!D14)</f>
        <v>62880</v>
      </c>
      <c r="E14" s="9">
        <f>SUM('１月分:１２月分'!E14)</f>
        <v>43487</v>
      </c>
      <c r="F14" s="9">
        <f>SUM('１月分:１２月分'!F14)</f>
        <v>18577</v>
      </c>
      <c r="G14" s="9">
        <f>SUM('１月分:１２月分'!G14)</f>
        <v>6052</v>
      </c>
      <c r="H14" s="15">
        <f t="shared" si="0"/>
        <v>0.48013768154655145</v>
      </c>
      <c r="I14" s="18"/>
      <c r="J14" s="18"/>
    </row>
    <row r="15" spans="1:10" s="5" customFormat="1" ht="13.5" customHeight="1">
      <c r="A15" s="7" t="s">
        <v>8</v>
      </c>
      <c r="B15" s="19">
        <f>SUM('１月分:１２月分'!B15)</f>
        <v>930218</v>
      </c>
      <c r="C15" s="19">
        <f>SUM('１月分:１２月分'!C15)</f>
        <v>358</v>
      </c>
      <c r="D15" s="19">
        <f>SUM('１月分:１２月分'!D15)</f>
        <v>361799</v>
      </c>
      <c r="E15" s="19">
        <f>SUM('１月分:１２月分'!E15)</f>
        <v>352356</v>
      </c>
      <c r="F15" s="19">
        <f>SUM('１月分:１２月分'!F15)</f>
        <v>140359</v>
      </c>
      <c r="G15" s="19">
        <f>SUM('１月分:１２月分'!G15)</f>
        <v>75346</v>
      </c>
      <c r="H15" s="16">
        <f t="shared" si="0"/>
        <v>0.3893248679341832</v>
      </c>
      <c r="I15" s="18"/>
      <c r="J15" s="18"/>
    </row>
    <row r="16" spans="1:10" s="5" customFormat="1" ht="13.5" customHeight="1">
      <c r="A16" s="6" t="s">
        <v>20</v>
      </c>
      <c r="B16" s="9">
        <f>SUM('１月分:１２月分'!B16)</f>
        <v>186708</v>
      </c>
      <c r="C16" s="9">
        <f>SUM('１月分:１２月分'!C16)</f>
        <v>289</v>
      </c>
      <c r="D16" s="9">
        <f>SUM('１月分:１２月分'!D16)</f>
        <v>66877</v>
      </c>
      <c r="E16" s="9">
        <f>SUM('１月分:１２月分'!E16)</f>
        <v>64195</v>
      </c>
      <c r="F16" s="9">
        <f>SUM('１月分:１２月分'!F16)</f>
        <v>34650</v>
      </c>
      <c r="G16" s="9">
        <f>SUM('１月分:１２月分'!G16)</f>
        <v>20697</v>
      </c>
      <c r="H16" s="15">
        <f t="shared" si="0"/>
        <v>0.35973820082695973</v>
      </c>
      <c r="I16" s="18"/>
      <c r="J16" s="18"/>
    </row>
    <row r="17" spans="1:10" s="5" customFormat="1" ht="13.5" customHeight="1">
      <c r="A17" s="6" t="s">
        <v>21</v>
      </c>
      <c r="B17" s="9">
        <f>SUM('１月分:１２月分'!B17)</f>
        <v>35873</v>
      </c>
      <c r="C17" s="9">
        <f>SUM('１月分:１２月分'!C17)</f>
        <v>71</v>
      </c>
      <c r="D17" s="9">
        <f>SUM('１月分:１２月分'!D17)</f>
        <v>11275</v>
      </c>
      <c r="E17" s="9">
        <f>SUM('１月分:１２月分'!E17)</f>
        <v>12115</v>
      </c>
      <c r="F17" s="9">
        <f>SUM('１月分:１２月分'!F17)</f>
        <v>5853</v>
      </c>
      <c r="G17" s="9">
        <f>SUM('１月分:１２月分'!G17)</f>
        <v>6559</v>
      </c>
      <c r="H17" s="15">
        <f t="shared" si="0"/>
        <v>0.31628244083293844</v>
      </c>
      <c r="I17" s="18"/>
      <c r="J17" s="18"/>
    </row>
    <row r="18" spans="1:10" s="5" customFormat="1" ht="13.5" customHeight="1">
      <c r="A18" s="6" t="s">
        <v>22</v>
      </c>
      <c r="B18" s="9">
        <f>SUM('１月分:１２月分'!B18)</f>
        <v>474022</v>
      </c>
      <c r="C18" s="9">
        <f>SUM('１月分:１２月分'!C18)</f>
        <v>917</v>
      </c>
      <c r="D18" s="9">
        <f>SUM('１月分:１２月分'!D18)</f>
        <v>205511</v>
      </c>
      <c r="E18" s="9">
        <f>SUM('１月分:１２月分'!E18)</f>
        <v>182958</v>
      </c>
      <c r="F18" s="9">
        <f>SUM('１月分:１２月分'!F18)</f>
        <v>53517</v>
      </c>
      <c r="G18" s="9">
        <f>SUM('１月分:１２月分'!G18)</f>
        <v>31119</v>
      </c>
      <c r="H18" s="15">
        <f t="shared" si="0"/>
        <v>0.43548189746467464</v>
      </c>
      <c r="I18" s="18"/>
      <c r="J18" s="18"/>
    </row>
    <row r="19" spans="1:10" s="5" customFormat="1" ht="13.5" customHeight="1">
      <c r="A19" s="6" t="s">
        <v>23</v>
      </c>
      <c r="B19" s="9">
        <f>SUM('１月分:１２月分'!B19)</f>
        <v>3086</v>
      </c>
      <c r="C19" s="9">
        <f>SUM('１月分:１２月分'!C19)</f>
        <v>0</v>
      </c>
      <c r="D19" s="9">
        <f>SUM('１月分:１２月分'!D19)</f>
        <v>799</v>
      </c>
      <c r="E19" s="9">
        <f>SUM('１月分:１２月分'!E19)</f>
        <v>1008</v>
      </c>
      <c r="F19" s="9">
        <f>SUM('１月分:１２月分'!F19)</f>
        <v>728</v>
      </c>
      <c r="G19" s="9">
        <f>SUM('１月分:１２月分'!G19)</f>
        <v>551</v>
      </c>
      <c r="H19" s="15">
        <f t="shared" si="0"/>
        <v>0.25891121192482175</v>
      </c>
      <c r="I19" s="18"/>
      <c r="J19" s="18"/>
    </row>
    <row r="20" spans="1:10" s="5" customFormat="1" ht="13.5" customHeight="1">
      <c r="A20" s="6" t="s">
        <v>24</v>
      </c>
      <c r="B20" s="9">
        <f>SUM('１月分:１２月分'!B20)</f>
        <v>27223</v>
      </c>
      <c r="C20" s="9">
        <f>SUM('１月分:１２月分'!C20)</f>
        <v>4</v>
      </c>
      <c r="D20" s="9">
        <f>SUM('１月分:１２月分'!D20)</f>
        <v>9274</v>
      </c>
      <c r="E20" s="9">
        <f>SUM('１月分:１２月分'!E20)</f>
        <v>8897</v>
      </c>
      <c r="F20" s="9">
        <f>SUM('１月分:１２月分'!F20)</f>
        <v>7064</v>
      </c>
      <c r="G20" s="9">
        <f>SUM('１月分:１２月分'!G20)</f>
        <v>1984</v>
      </c>
      <c r="H20" s="15">
        <f t="shared" si="0"/>
        <v>0.3408147522315689</v>
      </c>
      <c r="I20" s="18"/>
      <c r="J20" s="18"/>
    </row>
    <row r="21" spans="1:10" s="5" customFormat="1" ht="13.5" customHeight="1">
      <c r="A21" s="6" t="s">
        <v>25</v>
      </c>
      <c r="B21" s="9">
        <f>SUM('１月分:１２月分'!B21)</f>
        <v>67393</v>
      </c>
      <c r="C21" s="9">
        <f>SUM('１月分:１２月分'!C21)</f>
        <v>526</v>
      </c>
      <c r="D21" s="9">
        <f>SUM('１月分:１２月分'!D21)</f>
        <v>31688</v>
      </c>
      <c r="E21" s="9">
        <f>SUM('１月分:１２月分'!E21)</f>
        <v>21953</v>
      </c>
      <c r="F21" s="9">
        <f>SUM('１月分:１２月分'!F21)</f>
        <v>8469</v>
      </c>
      <c r="G21" s="9">
        <f>SUM('１月分:１２月分'!G21)</f>
        <v>4757</v>
      </c>
      <c r="H21" s="15">
        <f t="shared" si="0"/>
        <v>0.4780021663971036</v>
      </c>
      <c r="I21" s="18"/>
      <c r="J21" s="18"/>
    </row>
    <row r="22" spans="1:10" s="5" customFormat="1" ht="13.5" customHeight="1">
      <c r="A22" s="6" t="s">
        <v>26</v>
      </c>
      <c r="B22" s="9">
        <f>SUM('１月分:１２月分'!B22)</f>
        <v>82201</v>
      </c>
      <c r="C22" s="9">
        <f>SUM('１月分:１２月分'!C22)</f>
        <v>0</v>
      </c>
      <c r="D22" s="9">
        <f>SUM('１月分:１２月分'!D22)</f>
        <v>35203</v>
      </c>
      <c r="E22" s="9">
        <f>SUM('１月分:１２月分'!E22)</f>
        <v>32021</v>
      </c>
      <c r="F22" s="9">
        <f>SUM('１月分:１２月分'!F22)</f>
        <v>10409</v>
      </c>
      <c r="G22" s="9">
        <f>SUM('１月分:１２月分'!G22)</f>
        <v>4568</v>
      </c>
      <c r="H22" s="15">
        <f t="shared" si="0"/>
        <v>0.42825513071617133</v>
      </c>
      <c r="I22" s="18"/>
      <c r="J22" s="18"/>
    </row>
    <row r="23" spans="1:10" s="5" customFormat="1" ht="13.5" customHeight="1">
      <c r="A23" s="6" t="s">
        <v>27</v>
      </c>
      <c r="B23" s="9">
        <f>SUM('１月分:１２月分'!B23)</f>
        <v>173552</v>
      </c>
      <c r="C23" s="9">
        <f>SUM('１月分:１２月分'!C23)</f>
        <v>0</v>
      </c>
      <c r="D23" s="9">
        <f>SUM('１月分:１２月分'!D23)</f>
        <v>85883</v>
      </c>
      <c r="E23" s="9">
        <f>SUM('１月分:１２月分'!E23)</f>
        <v>55636</v>
      </c>
      <c r="F23" s="9">
        <f>SUM('１月分:１２月分'!F23)</f>
        <v>20436</v>
      </c>
      <c r="G23" s="9">
        <f>SUM('１月分:１２月分'!G23)</f>
        <v>11597</v>
      </c>
      <c r="H23" s="15">
        <f t="shared" si="0"/>
        <v>0.494854568083341</v>
      </c>
      <c r="I23" s="18"/>
      <c r="J23" s="18"/>
    </row>
    <row r="24" spans="1:10" s="5" customFormat="1" ht="13.5" customHeight="1">
      <c r="A24" s="6" t="s">
        <v>28</v>
      </c>
      <c r="B24" s="9">
        <f>SUM('１月分:１２月分'!B24)</f>
        <v>84777</v>
      </c>
      <c r="C24" s="9">
        <f>SUM('１月分:１２月分'!C24)</f>
        <v>169</v>
      </c>
      <c r="D24" s="9">
        <f>SUM('１月分:１２月分'!D24)</f>
        <v>32627</v>
      </c>
      <c r="E24" s="9">
        <f>SUM('１月分:１２月分'!E24)</f>
        <v>34081</v>
      </c>
      <c r="F24" s="9">
        <f>SUM('１月分:１２月分'!F24)</f>
        <v>13759</v>
      </c>
      <c r="G24" s="9">
        <f>SUM('１月分:１２月分'!G24)</f>
        <v>4141</v>
      </c>
      <c r="H24" s="15">
        <f t="shared" si="0"/>
        <v>0.38685020701369477</v>
      </c>
      <c r="I24" s="18"/>
      <c r="J24" s="18"/>
    </row>
    <row r="25" spans="1:10" s="5" customFormat="1" ht="13.5" customHeight="1">
      <c r="A25" s="6" t="s">
        <v>29</v>
      </c>
      <c r="B25" s="9">
        <f>SUM('１月分:１２月分'!B25)</f>
        <v>0</v>
      </c>
      <c r="C25" s="9">
        <f>SUM('１月分:１２月分'!C25)</f>
        <v>0</v>
      </c>
      <c r="D25" s="9">
        <f>SUM('１月分:１２月分'!D25)</f>
        <v>0</v>
      </c>
      <c r="E25" s="9">
        <f>SUM('１月分:１２月分'!E25)</f>
        <v>0</v>
      </c>
      <c r="F25" s="9">
        <f>SUM('１月分:１２月分'!F25)</f>
        <v>0</v>
      </c>
      <c r="G25" s="9">
        <f>SUM('１月分:１２月分'!G25)</f>
        <v>0</v>
      </c>
      <c r="H25" s="15" t="str">
        <f t="shared" si="0"/>
        <v>-</v>
      </c>
      <c r="I25" s="18"/>
      <c r="J25" s="18"/>
    </row>
    <row r="26" spans="1:10" s="5" customFormat="1" ht="13.5" customHeight="1">
      <c r="A26" s="6" t="s">
        <v>30</v>
      </c>
      <c r="B26" s="9">
        <f>SUM('１月分:１２月分'!B26)</f>
        <v>2083</v>
      </c>
      <c r="C26" s="9">
        <f>SUM('１月分:１２月分'!C26)</f>
        <v>0</v>
      </c>
      <c r="D26" s="9">
        <f>SUM('１月分:１２月分'!D26)</f>
        <v>774</v>
      </c>
      <c r="E26" s="9">
        <f>SUM('１月分:１２月分'!E26)</f>
        <v>567</v>
      </c>
      <c r="F26" s="9">
        <f>SUM('１月分:１２月分'!F26)</f>
        <v>596</v>
      </c>
      <c r="G26" s="9">
        <f>SUM('１月分:１２月分'!G26)</f>
        <v>146</v>
      </c>
      <c r="H26" s="15">
        <f t="shared" si="0"/>
        <v>0.371579452712434</v>
      </c>
      <c r="I26" s="18"/>
      <c r="J26" s="18"/>
    </row>
    <row r="27" spans="1:10" s="5" customFormat="1" ht="13.5" customHeight="1">
      <c r="A27" s="6" t="s">
        <v>31</v>
      </c>
      <c r="B27" s="9">
        <f>SUM('１月分:１２月分'!B27)</f>
        <v>0</v>
      </c>
      <c r="C27" s="9">
        <f>SUM('１月分:１２月分'!C27)</f>
        <v>0</v>
      </c>
      <c r="D27" s="9">
        <f>SUM('１月分:１２月分'!D27)</f>
        <v>0</v>
      </c>
      <c r="E27" s="9">
        <f>SUM('１月分:１２月分'!E27)</f>
        <v>0</v>
      </c>
      <c r="F27" s="9">
        <f>SUM('１月分:１２月分'!F27)</f>
        <v>0</v>
      </c>
      <c r="G27" s="9">
        <f>SUM('１月分:１２月分'!G27)</f>
        <v>0</v>
      </c>
      <c r="H27" s="15" t="str">
        <f t="shared" si="0"/>
        <v>-</v>
      </c>
      <c r="I27" s="18"/>
      <c r="J27" s="18"/>
    </row>
    <row r="28" spans="1:10" s="5" customFormat="1" ht="13.5" customHeight="1">
      <c r="A28" s="6" t="s">
        <v>32</v>
      </c>
      <c r="B28" s="9">
        <f>SUM('１月分:１２月分'!B28)</f>
        <v>0</v>
      </c>
      <c r="C28" s="9">
        <f>SUM('１月分:１２月分'!C28)</f>
        <v>0</v>
      </c>
      <c r="D28" s="9">
        <f>SUM('１月分:１２月分'!D28)</f>
        <v>0</v>
      </c>
      <c r="E28" s="9">
        <f>SUM('１月分:１２月分'!E28)</f>
        <v>0</v>
      </c>
      <c r="F28" s="9">
        <f>SUM('１月分:１２月分'!F28)</f>
        <v>0</v>
      </c>
      <c r="G28" s="9">
        <f>SUM('１月分:１２月分'!G28)</f>
        <v>0</v>
      </c>
      <c r="H28" s="15" t="str">
        <f t="shared" si="0"/>
        <v>-</v>
      </c>
      <c r="I28" s="18"/>
      <c r="J28" s="18"/>
    </row>
    <row r="29" spans="1:10" s="5" customFormat="1" ht="13.5" customHeight="1">
      <c r="A29" s="6" t="s">
        <v>33</v>
      </c>
      <c r="B29" s="9">
        <f>SUM('１月分:１２月分'!B29)</f>
        <v>54405</v>
      </c>
      <c r="C29" s="9">
        <f>SUM('１月分:１２月分'!C29)</f>
        <v>4</v>
      </c>
      <c r="D29" s="9">
        <f>SUM('１月分:１２月分'!D29)</f>
        <v>29348</v>
      </c>
      <c r="E29" s="9">
        <f>SUM('１月分:１２月分'!E29)</f>
        <v>18054</v>
      </c>
      <c r="F29" s="9">
        <f>SUM('１月分:１２月分'!F29)</f>
        <v>5572</v>
      </c>
      <c r="G29" s="9">
        <f>SUM('１月分:１２月分'!G29)</f>
        <v>1427</v>
      </c>
      <c r="H29" s="15">
        <f t="shared" si="0"/>
        <v>0.5395092362834298</v>
      </c>
      <c r="I29" s="18"/>
      <c r="J29" s="18"/>
    </row>
    <row r="30" spans="1:10" s="5" customFormat="1" ht="13.5" customHeight="1">
      <c r="A30" s="6" t="s">
        <v>34</v>
      </c>
      <c r="B30" s="9">
        <f>SUM('１月分:１２月分'!B30)</f>
        <v>18412</v>
      </c>
      <c r="C30" s="9">
        <f>SUM('１月分:１２月分'!C30)</f>
        <v>24</v>
      </c>
      <c r="D30" s="9">
        <f>SUM('１月分:１２月分'!D30)</f>
        <v>9704</v>
      </c>
      <c r="E30" s="9">
        <f>SUM('１月分:１２月分'!E30)</f>
        <v>5131</v>
      </c>
      <c r="F30" s="9">
        <f>SUM('１月分:１２月分'!F30)</f>
        <v>2797</v>
      </c>
      <c r="G30" s="9">
        <f>SUM('１月分:１２月分'!G30)</f>
        <v>756</v>
      </c>
      <c r="H30" s="15">
        <f t="shared" si="0"/>
        <v>0.5283510753856181</v>
      </c>
      <c r="I30" s="18"/>
      <c r="J30" s="18"/>
    </row>
    <row r="31" spans="1:10" s="5" customFormat="1" ht="13.5" customHeight="1">
      <c r="A31" s="6" t="s">
        <v>35</v>
      </c>
      <c r="B31" s="9">
        <f>SUM('１月分:１２月分'!B31)</f>
        <v>0</v>
      </c>
      <c r="C31" s="9">
        <f>SUM('１月分:１２月分'!C31)</f>
        <v>0</v>
      </c>
      <c r="D31" s="9">
        <f>SUM('１月分:１２月分'!D31)</f>
        <v>0</v>
      </c>
      <c r="E31" s="9">
        <f>SUM('１月分:１２月分'!E31)</f>
        <v>0</v>
      </c>
      <c r="F31" s="9">
        <f>SUM('１月分:１２月分'!F31)</f>
        <v>0</v>
      </c>
      <c r="G31" s="9">
        <f>SUM('１月分:１２月分'!G31)</f>
        <v>0</v>
      </c>
      <c r="H31" s="15" t="str">
        <f t="shared" si="0"/>
        <v>-</v>
      </c>
      <c r="I31" s="18"/>
      <c r="J31" s="18"/>
    </row>
    <row r="32" spans="1:10" s="5" customFormat="1" ht="13.5" customHeight="1">
      <c r="A32" s="6" t="s">
        <v>36</v>
      </c>
      <c r="B32" s="9">
        <f>SUM('１月分:１２月分'!B32)</f>
        <v>12516</v>
      </c>
      <c r="C32" s="9">
        <f>SUM('１月分:１２月分'!C32)</f>
        <v>46</v>
      </c>
      <c r="D32" s="9">
        <f>SUM('１月分:１２月分'!D32)</f>
        <v>7669</v>
      </c>
      <c r="E32" s="9">
        <f>SUM('１月分:１２月分'!E32)</f>
        <v>3000</v>
      </c>
      <c r="F32" s="9">
        <f>SUM('１月分:１２月分'!F32)</f>
        <v>1105</v>
      </c>
      <c r="G32" s="9">
        <f>SUM('１月分:１２月分'!G32)</f>
        <v>696</v>
      </c>
      <c r="H32" s="15">
        <f t="shared" si="0"/>
        <v>0.6164109939277724</v>
      </c>
      <c r="I32" s="18"/>
      <c r="J32" s="18"/>
    </row>
    <row r="33" spans="1:10" s="5" customFormat="1" ht="13.5" customHeight="1">
      <c r="A33" s="6" t="s">
        <v>37</v>
      </c>
      <c r="B33" s="9">
        <f>SUM('１月分:１２月分'!B33)</f>
        <v>49</v>
      </c>
      <c r="C33" s="9">
        <f>SUM('１月分:１２月分'!C33)</f>
        <v>0</v>
      </c>
      <c r="D33" s="9">
        <f>SUM('１月分:１２月分'!D33)</f>
        <v>0</v>
      </c>
      <c r="E33" s="9">
        <f>SUM('１月分:１２月分'!E33)</f>
        <v>1</v>
      </c>
      <c r="F33" s="9">
        <f>SUM('１月分:１２月分'!F33)</f>
        <v>10</v>
      </c>
      <c r="G33" s="9">
        <f>SUM('１月分:１２月分'!G33)</f>
        <v>38</v>
      </c>
      <c r="H33" s="15">
        <f t="shared" si="0"/>
        <v>0</v>
      </c>
      <c r="I33" s="18"/>
      <c r="J33" s="18"/>
    </row>
    <row r="34" spans="1:10" s="5" customFormat="1" ht="13.5" customHeight="1">
      <c r="A34" s="8" t="s">
        <v>9</v>
      </c>
      <c r="B34" s="20">
        <f>SUM('１月分:１２月分'!B34)</f>
        <v>1222300</v>
      </c>
      <c r="C34" s="20">
        <f>SUM('１月分:１２月分'!C34)</f>
        <v>2050</v>
      </c>
      <c r="D34" s="20">
        <f>SUM('１月分:１２月分'!D34)</f>
        <v>526632</v>
      </c>
      <c r="E34" s="20">
        <f>SUM('１月分:１２月分'!E34)</f>
        <v>439617</v>
      </c>
      <c r="F34" s="20">
        <f>SUM('１月分:１２月分'!F34)</f>
        <v>164965</v>
      </c>
      <c r="G34" s="20">
        <f>SUM('１月分:１２月分'!G34)</f>
        <v>89036</v>
      </c>
      <c r="H34" s="21">
        <f t="shared" si="0"/>
        <v>0.4325304753333879</v>
      </c>
      <c r="I34" s="18"/>
      <c r="J34" s="18"/>
    </row>
    <row r="35" spans="1:10" s="5" customFormat="1" ht="18" customHeight="1">
      <c r="A35" s="4" t="s">
        <v>38</v>
      </c>
      <c r="B35" s="22">
        <f>SUM('１月分:１２月分'!B35)</f>
        <v>2152518</v>
      </c>
      <c r="C35" s="22">
        <f>SUM('１月分:１２月分'!C35)</f>
        <v>2408</v>
      </c>
      <c r="D35" s="22">
        <f>SUM('１月分:１２月分'!D35)</f>
        <v>888431</v>
      </c>
      <c r="E35" s="22">
        <f>SUM('１月分:１２月分'!E35)</f>
        <v>791973</v>
      </c>
      <c r="F35" s="22">
        <f>SUM('１月分:１２月分'!F35)</f>
        <v>305324</v>
      </c>
      <c r="G35" s="22">
        <f>SUM('１月分:１２月分'!G35)</f>
        <v>164382</v>
      </c>
      <c r="H35" s="17">
        <f t="shared" si="0"/>
        <v>0.41385902463997976</v>
      </c>
      <c r="I35" s="18"/>
      <c r="J35" s="18"/>
    </row>
    <row r="36" spans="1:8" s="5" customFormat="1" ht="18" customHeight="1">
      <c r="A36" s="6" t="s">
        <v>39</v>
      </c>
      <c r="B36" s="9">
        <f>SUM('１月分:１２月分'!B36)</f>
        <v>16202855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0.13284806905943428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8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40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2082</v>
      </c>
      <c r="C5" s="9">
        <v>2</v>
      </c>
      <c r="D5" s="9">
        <v>621</v>
      </c>
      <c r="E5" s="9">
        <v>713</v>
      </c>
      <c r="F5" s="9">
        <v>532</v>
      </c>
      <c r="G5" s="9">
        <v>214</v>
      </c>
      <c r="H5" s="15">
        <f aca="true" t="shared" si="1" ref="H5:H35">IF(ISERROR(SUM(C5:D5)/B5),"-",SUM(C5:D5)/B5)</f>
        <v>0.29923150816522576</v>
      </c>
      <c r="I5" s="18"/>
      <c r="J5" s="18"/>
      <c r="K5" s="18"/>
    </row>
    <row r="6" spans="1:10" s="5" customFormat="1" ht="13.5" customHeight="1">
      <c r="A6" s="6" t="s">
        <v>0</v>
      </c>
      <c r="B6" s="9">
        <f t="shared" si="0"/>
        <v>5393</v>
      </c>
      <c r="C6" s="9" t="s">
        <v>60</v>
      </c>
      <c r="D6" s="9">
        <v>1161</v>
      </c>
      <c r="E6" s="9">
        <v>2322</v>
      </c>
      <c r="F6" s="9">
        <v>1284</v>
      </c>
      <c r="G6" s="9">
        <v>626</v>
      </c>
      <c r="H6" s="15">
        <f t="shared" si="1"/>
        <v>0.21527906545521974</v>
      </c>
      <c r="I6" s="18"/>
      <c r="J6" s="18"/>
    </row>
    <row r="7" spans="1:10" s="5" customFormat="1" ht="13.5" customHeight="1">
      <c r="A7" s="6" t="s">
        <v>12</v>
      </c>
      <c r="B7" s="9">
        <f t="shared" si="0"/>
        <v>18542</v>
      </c>
      <c r="C7" s="9">
        <v>12</v>
      </c>
      <c r="D7" s="9">
        <v>5788</v>
      </c>
      <c r="E7" s="9">
        <v>8023</v>
      </c>
      <c r="F7" s="9">
        <v>2806</v>
      </c>
      <c r="G7" s="9">
        <v>1913</v>
      </c>
      <c r="H7" s="15">
        <f t="shared" si="1"/>
        <v>0.31280336533275804</v>
      </c>
      <c r="I7" s="18"/>
      <c r="J7" s="18"/>
    </row>
    <row r="8" spans="1:10" s="5" customFormat="1" ht="13.5" customHeight="1">
      <c r="A8" s="6" t="s">
        <v>13</v>
      </c>
      <c r="B8" s="9">
        <f t="shared" si="0"/>
        <v>9776</v>
      </c>
      <c r="C8" s="9" t="s">
        <v>58</v>
      </c>
      <c r="D8" s="9">
        <v>3962</v>
      </c>
      <c r="E8" s="9">
        <v>4382</v>
      </c>
      <c r="F8" s="9">
        <v>1067</v>
      </c>
      <c r="G8" s="9">
        <v>365</v>
      </c>
      <c r="H8" s="15">
        <f t="shared" si="1"/>
        <v>0.405278232405892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16433</v>
      </c>
      <c r="C9" s="9" t="s">
        <v>58</v>
      </c>
      <c r="D9" s="9">
        <v>8016</v>
      </c>
      <c r="E9" s="9">
        <v>5409</v>
      </c>
      <c r="F9" s="9">
        <v>1899</v>
      </c>
      <c r="G9" s="9">
        <v>1109</v>
      </c>
      <c r="H9" s="15">
        <f t="shared" si="1"/>
        <v>0.487798941154993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1611</v>
      </c>
      <c r="C10" s="9" t="s">
        <v>58</v>
      </c>
      <c r="D10" s="9">
        <v>668</v>
      </c>
      <c r="E10" s="9">
        <v>507</v>
      </c>
      <c r="F10" s="9">
        <v>336</v>
      </c>
      <c r="G10" s="9">
        <v>100</v>
      </c>
      <c r="H10" s="15">
        <f t="shared" si="1"/>
        <v>0.41464928615766605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5699</v>
      </c>
      <c r="C11" s="9">
        <v>4</v>
      </c>
      <c r="D11" s="9">
        <v>1360</v>
      </c>
      <c r="E11" s="9">
        <v>2225</v>
      </c>
      <c r="F11" s="9">
        <v>1214</v>
      </c>
      <c r="G11" s="9">
        <v>896</v>
      </c>
      <c r="H11" s="15">
        <f t="shared" si="1"/>
        <v>0.23934023512896999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668</v>
      </c>
      <c r="C12" s="9" t="s">
        <v>58</v>
      </c>
      <c r="D12" s="9">
        <v>272</v>
      </c>
      <c r="E12" s="9">
        <v>298</v>
      </c>
      <c r="F12" s="9">
        <v>93</v>
      </c>
      <c r="G12" s="9">
        <v>5</v>
      </c>
      <c r="H12" s="15">
        <f t="shared" si="1"/>
        <v>0.40718562874251496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4419</v>
      </c>
      <c r="C13" s="9" t="s">
        <v>60</v>
      </c>
      <c r="D13" s="9">
        <v>2270</v>
      </c>
      <c r="E13" s="9">
        <v>1512</v>
      </c>
      <c r="F13" s="9">
        <v>446</v>
      </c>
      <c r="G13" s="9">
        <v>191</v>
      </c>
      <c r="H13" s="15">
        <f t="shared" si="1"/>
        <v>0.5136908802896583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10932</v>
      </c>
      <c r="C14" s="9">
        <v>2</v>
      </c>
      <c r="D14" s="9">
        <v>5354</v>
      </c>
      <c r="E14" s="9">
        <v>3692</v>
      </c>
      <c r="F14" s="9">
        <v>1457</v>
      </c>
      <c r="G14" s="9">
        <v>427</v>
      </c>
      <c r="H14" s="15">
        <f t="shared" si="1"/>
        <v>0.4899377972923527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75555</v>
      </c>
      <c r="C15" s="19">
        <f>SUM(C5:C14)</f>
        <v>20</v>
      </c>
      <c r="D15" s="19">
        <f>SUM(D5:D14)</f>
        <v>29472</v>
      </c>
      <c r="E15" s="19">
        <f>SUM(E5:E14)</f>
        <v>29083</v>
      </c>
      <c r="F15" s="19">
        <f>SUM(F5:F14)</f>
        <v>11134</v>
      </c>
      <c r="G15" s="19">
        <f>SUM(G5:G14)</f>
        <v>5846</v>
      </c>
      <c r="H15" s="16">
        <f t="shared" si="1"/>
        <v>0.3903381642512077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16373</v>
      </c>
      <c r="C16" s="9">
        <v>14</v>
      </c>
      <c r="D16" s="9">
        <v>5677</v>
      </c>
      <c r="E16" s="9">
        <v>5914</v>
      </c>
      <c r="F16" s="9">
        <v>3176</v>
      </c>
      <c r="G16" s="9">
        <v>1592</v>
      </c>
      <c r="H16" s="15">
        <f t="shared" si="1"/>
        <v>0.347584437793929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3054</v>
      </c>
      <c r="C17" s="9">
        <v>3</v>
      </c>
      <c r="D17" s="9">
        <v>896</v>
      </c>
      <c r="E17" s="9">
        <v>1070</v>
      </c>
      <c r="F17" s="9">
        <v>545</v>
      </c>
      <c r="G17" s="9">
        <v>540</v>
      </c>
      <c r="H17" s="15">
        <f t="shared" si="1"/>
        <v>0.29436804191224625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39256</v>
      </c>
      <c r="C18" s="9">
        <v>129</v>
      </c>
      <c r="D18" s="9">
        <v>16393</v>
      </c>
      <c r="E18" s="9">
        <v>16020</v>
      </c>
      <c r="F18" s="9">
        <v>4369</v>
      </c>
      <c r="G18" s="9">
        <v>2345</v>
      </c>
      <c r="H18" s="15">
        <f t="shared" si="1"/>
        <v>0.42087833706949257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331</v>
      </c>
      <c r="C19" s="9" t="s">
        <v>58</v>
      </c>
      <c r="D19" s="9">
        <v>71</v>
      </c>
      <c r="E19" s="9">
        <v>89</v>
      </c>
      <c r="F19" s="9">
        <v>103</v>
      </c>
      <c r="G19" s="9">
        <v>68</v>
      </c>
      <c r="H19" s="15">
        <f t="shared" si="1"/>
        <v>0.21450151057401812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2205</v>
      </c>
      <c r="C20" s="9" t="s">
        <v>58</v>
      </c>
      <c r="D20" s="9">
        <v>692</v>
      </c>
      <c r="E20" s="9">
        <v>772</v>
      </c>
      <c r="F20" s="9">
        <v>561</v>
      </c>
      <c r="G20" s="9">
        <v>180</v>
      </c>
      <c r="H20" s="15">
        <f t="shared" si="1"/>
        <v>0.3138321995464853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5417</v>
      </c>
      <c r="C21" s="9">
        <v>31</v>
      </c>
      <c r="D21" s="9">
        <v>2532</v>
      </c>
      <c r="E21" s="9">
        <v>1698</v>
      </c>
      <c r="F21" s="9">
        <v>749</v>
      </c>
      <c r="G21" s="9">
        <v>407</v>
      </c>
      <c r="H21" s="15">
        <f t="shared" si="1"/>
        <v>0.4731401144544951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6708</v>
      </c>
      <c r="C22" s="9" t="s">
        <v>58</v>
      </c>
      <c r="D22" s="9">
        <v>2887</v>
      </c>
      <c r="E22" s="9">
        <v>2808</v>
      </c>
      <c r="F22" s="9">
        <v>665</v>
      </c>
      <c r="G22" s="9">
        <v>348</v>
      </c>
      <c r="H22" s="15">
        <f t="shared" si="1"/>
        <v>0.43038163387000594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14659</v>
      </c>
      <c r="C23" s="9" t="s">
        <v>58</v>
      </c>
      <c r="D23" s="9">
        <v>7110</v>
      </c>
      <c r="E23" s="9">
        <v>4865</v>
      </c>
      <c r="F23" s="9">
        <v>1739</v>
      </c>
      <c r="G23" s="9">
        <v>945</v>
      </c>
      <c r="H23" s="15">
        <f t="shared" si="1"/>
        <v>0.48502626372876734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6949</v>
      </c>
      <c r="C24" s="9">
        <v>13</v>
      </c>
      <c r="D24" s="9">
        <v>2581</v>
      </c>
      <c r="E24" s="9">
        <v>2851</v>
      </c>
      <c r="F24" s="9">
        <v>1170</v>
      </c>
      <c r="G24" s="9">
        <v>334</v>
      </c>
      <c r="H24" s="15">
        <f t="shared" si="1"/>
        <v>0.3732911210246079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58</v>
      </c>
      <c r="D25" s="9" t="s">
        <v>58</v>
      </c>
      <c r="E25" s="9" t="s">
        <v>58</v>
      </c>
      <c r="F25" s="9" t="s">
        <v>58</v>
      </c>
      <c r="G25" s="9" t="s">
        <v>58</v>
      </c>
      <c r="H25" s="15" t="str">
        <f t="shared" si="1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164</v>
      </c>
      <c r="C26" s="9" t="s">
        <v>58</v>
      </c>
      <c r="D26" s="9">
        <v>67</v>
      </c>
      <c r="E26" s="9">
        <v>40</v>
      </c>
      <c r="F26" s="9">
        <v>38</v>
      </c>
      <c r="G26" s="9">
        <v>19</v>
      </c>
      <c r="H26" s="15">
        <f t="shared" si="1"/>
        <v>0.40853658536585363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58</v>
      </c>
      <c r="D27" s="9" t="s">
        <v>58</v>
      </c>
      <c r="E27" s="9" t="s">
        <v>58</v>
      </c>
      <c r="F27" s="9" t="s">
        <v>58</v>
      </c>
      <c r="G27" s="9" t="s">
        <v>58</v>
      </c>
      <c r="H27" s="15" t="str">
        <f t="shared" si="1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15" t="str">
        <f t="shared" si="1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4417</v>
      </c>
      <c r="C29" s="9" t="s">
        <v>58</v>
      </c>
      <c r="D29" s="9">
        <v>2385</v>
      </c>
      <c r="E29" s="9">
        <v>1523</v>
      </c>
      <c r="F29" s="9">
        <v>405</v>
      </c>
      <c r="G29" s="9">
        <v>104</v>
      </c>
      <c r="H29" s="15">
        <f t="shared" si="1"/>
        <v>0.5399592483586144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1459</v>
      </c>
      <c r="C30" s="9">
        <v>4</v>
      </c>
      <c r="D30" s="9">
        <v>812</v>
      </c>
      <c r="E30" s="9">
        <v>405</v>
      </c>
      <c r="F30" s="9">
        <v>192</v>
      </c>
      <c r="G30" s="9">
        <v>46</v>
      </c>
      <c r="H30" s="15">
        <f t="shared" si="1"/>
        <v>0.5592871830020562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15" t="str">
        <f t="shared" si="1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975</v>
      </c>
      <c r="C32" s="9">
        <v>3</v>
      </c>
      <c r="D32" s="9">
        <v>563</v>
      </c>
      <c r="E32" s="9">
        <v>254</v>
      </c>
      <c r="F32" s="9">
        <v>103</v>
      </c>
      <c r="G32" s="9">
        <v>52</v>
      </c>
      <c r="H32" s="15">
        <f t="shared" si="1"/>
        <v>0.5805128205128205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15</v>
      </c>
      <c r="C33" s="9" t="s">
        <v>60</v>
      </c>
      <c r="D33" s="9" t="s">
        <v>60</v>
      </c>
      <c r="E33" s="9" t="s">
        <v>60</v>
      </c>
      <c r="F33" s="9" t="s">
        <v>60</v>
      </c>
      <c r="G33" s="9">
        <v>15</v>
      </c>
      <c r="H33" s="15">
        <f t="shared" si="1"/>
        <v>0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101982</v>
      </c>
      <c r="C34" s="20">
        <f>SUM(C16:C33)</f>
        <v>197</v>
      </c>
      <c r="D34" s="20">
        <f>SUM(D16:D33)</f>
        <v>42666</v>
      </c>
      <c r="E34" s="20">
        <f>SUM(E16:E33)</f>
        <v>38309</v>
      </c>
      <c r="F34" s="20">
        <f>SUM(F16:F33)</f>
        <v>13815</v>
      </c>
      <c r="G34" s="20">
        <f>SUM(G16:G33)</f>
        <v>6995</v>
      </c>
      <c r="H34" s="21">
        <f t="shared" si="1"/>
        <v>0.4202996607244416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177537</v>
      </c>
      <c r="C35" s="22">
        <f>SUM(C34,C15)</f>
        <v>217</v>
      </c>
      <c r="D35" s="22">
        <f>SUM(D34,D15)</f>
        <v>72138</v>
      </c>
      <c r="E35" s="22">
        <f>SUM(E34,E15)</f>
        <v>67392</v>
      </c>
      <c r="F35" s="22">
        <f>SUM(F34,F15)</f>
        <v>24949</v>
      </c>
      <c r="G35" s="22">
        <f>SUM(G34,G15)</f>
        <v>12841</v>
      </c>
      <c r="H35" s="17">
        <f t="shared" si="1"/>
        <v>0.4075488489723269</v>
      </c>
      <c r="I35" s="18"/>
      <c r="J35" s="18"/>
    </row>
    <row r="36" spans="1:8" s="5" customFormat="1" ht="18" customHeight="1">
      <c r="A36" s="6" t="s">
        <v>39</v>
      </c>
      <c r="B36" s="9">
        <v>1341181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0.1323736318960677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5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41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2050</v>
      </c>
      <c r="C5" s="9">
        <v>3</v>
      </c>
      <c r="D5" s="9">
        <v>475</v>
      </c>
      <c r="E5" s="9">
        <v>632</v>
      </c>
      <c r="F5" s="9">
        <v>673</v>
      </c>
      <c r="G5" s="9">
        <v>267</v>
      </c>
      <c r="H5" s="15">
        <f aca="true" t="shared" si="1" ref="H5:H35">IF(ISERROR(SUM(C5:D5)/B5),"-",SUM(C5:D5)/B5)</f>
        <v>0.23317073170731709</v>
      </c>
      <c r="I5" s="18"/>
      <c r="J5" s="18"/>
      <c r="K5" s="18"/>
    </row>
    <row r="6" spans="1:10" s="5" customFormat="1" ht="13.5" customHeight="1">
      <c r="A6" s="6" t="s">
        <v>0</v>
      </c>
      <c r="B6" s="9">
        <f t="shared" si="0"/>
        <v>5022</v>
      </c>
      <c r="C6" s="9" t="s">
        <v>61</v>
      </c>
      <c r="D6" s="9">
        <v>1168</v>
      </c>
      <c r="E6" s="9">
        <v>2013</v>
      </c>
      <c r="F6" s="9">
        <v>1192</v>
      </c>
      <c r="G6" s="9">
        <v>649</v>
      </c>
      <c r="H6" s="15">
        <f t="shared" si="1"/>
        <v>0.23257666268418956</v>
      </c>
      <c r="I6" s="18"/>
      <c r="J6" s="18"/>
    </row>
    <row r="7" spans="1:10" s="5" customFormat="1" ht="13.5" customHeight="1">
      <c r="A7" s="6" t="s">
        <v>12</v>
      </c>
      <c r="B7" s="9">
        <f t="shared" si="0"/>
        <v>19585</v>
      </c>
      <c r="C7" s="9">
        <v>2</v>
      </c>
      <c r="D7" s="9">
        <v>6205</v>
      </c>
      <c r="E7" s="9">
        <v>8608</v>
      </c>
      <c r="F7" s="9">
        <v>2856</v>
      </c>
      <c r="G7" s="9">
        <v>1914</v>
      </c>
      <c r="H7" s="15">
        <f t="shared" si="1"/>
        <v>0.31692621904518764</v>
      </c>
      <c r="I7" s="18"/>
      <c r="J7" s="18"/>
    </row>
    <row r="8" spans="1:10" s="5" customFormat="1" ht="13.5" customHeight="1">
      <c r="A8" s="6" t="s">
        <v>13</v>
      </c>
      <c r="B8" s="9">
        <f t="shared" si="0"/>
        <v>10713</v>
      </c>
      <c r="C8" s="9" t="s">
        <v>58</v>
      </c>
      <c r="D8" s="9">
        <v>4505</v>
      </c>
      <c r="E8" s="9">
        <v>4803</v>
      </c>
      <c r="F8" s="9">
        <v>1052</v>
      </c>
      <c r="G8" s="9">
        <v>353</v>
      </c>
      <c r="H8" s="15">
        <f t="shared" si="1"/>
        <v>0.42051712872211333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17267</v>
      </c>
      <c r="C9" s="9">
        <v>1</v>
      </c>
      <c r="D9" s="9">
        <v>8451</v>
      </c>
      <c r="E9" s="9">
        <v>5638</v>
      </c>
      <c r="F9" s="9">
        <v>1802</v>
      </c>
      <c r="G9" s="9">
        <v>1375</v>
      </c>
      <c r="H9" s="15">
        <f t="shared" si="1"/>
        <v>0.48948861991081255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1964</v>
      </c>
      <c r="C10" s="9" t="s">
        <v>58</v>
      </c>
      <c r="D10" s="9">
        <v>845</v>
      </c>
      <c r="E10" s="9">
        <v>600</v>
      </c>
      <c r="F10" s="9">
        <v>331</v>
      </c>
      <c r="G10" s="9">
        <v>188</v>
      </c>
      <c r="H10" s="15">
        <f t="shared" si="1"/>
        <v>0.430244399185336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5554</v>
      </c>
      <c r="C11" s="9">
        <v>5</v>
      </c>
      <c r="D11" s="9">
        <v>1345</v>
      </c>
      <c r="E11" s="9">
        <v>2069</v>
      </c>
      <c r="F11" s="9">
        <v>1265</v>
      </c>
      <c r="G11" s="9">
        <v>870</v>
      </c>
      <c r="H11" s="15">
        <f t="shared" si="1"/>
        <v>0.24306805905653583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685</v>
      </c>
      <c r="C12" s="9" t="s">
        <v>58</v>
      </c>
      <c r="D12" s="9">
        <v>293</v>
      </c>
      <c r="E12" s="9">
        <v>285</v>
      </c>
      <c r="F12" s="9">
        <v>100</v>
      </c>
      <c r="G12" s="9">
        <v>7</v>
      </c>
      <c r="H12" s="15">
        <f t="shared" si="1"/>
        <v>0.42773722627737226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4793</v>
      </c>
      <c r="C13" s="9" t="s">
        <v>62</v>
      </c>
      <c r="D13" s="9">
        <v>2464</v>
      </c>
      <c r="E13" s="9">
        <v>1592</v>
      </c>
      <c r="F13" s="9">
        <v>558</v>
      </c>
      <c r="G13" s="9">
        <v>179</v>
      </c>
      <c r="H13" s="15">
        <f t="shared" si="1"/>
        <v>0.5140830377634049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10153</v>
      </c>
      <c r="C14" s="9">
        <v>4</v>
      </c>
      <c r="D14" s="9">
        <v>5092</v>
      </c>
      <c r="E14" s="9">
        <v>3167</v>
      </c>
      <c r="F14" s="9">
        <v>1380</v>
      </c>
      <c r="G14" s="9">
        <v>510</v>
      </c>
      <c r="H14" s="15">
        <f t="shared" si="1"/>
        <v>0.5019206145966709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77786</v>
      </c>
      <c r="C15" s="19">
        <f>SUM(C5:C14)</f>
        <v>15</v>
      </c>
      <c r="D15" s="19">
        <f>SUM(D5:D14)</f>
        <v>30843</v>
      </c>
      <c r="E15" s="19">
        <f>SUM(E5:E14)</f>
        <v>29407</v>
      </c>
      <c r="F15" s="19">
        <f>SUM(F5:F14)</f>
        <v>11209</v>
      </c>
      <c r="G15" s="19">
        <f>SUM(G5:G14)</f>
        <v>6312</v>
      </c>
      <c r="H15" s="16">
        <f t="shared" si="1"/>
        <v>0.3967037770292855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16838</v>
      </c>
      <c r="C16" s="9">
        <v>18</v>
      </c>
      <c r="D16" s="9">
        <v>5814</v>
      </c>
      <c r="E16" s="9">
        <v>6072</v>
      </c>
      <c r="F16" s="9">
        <v>3281</v>
      </c>
      <c r="G16" s="9">
        <v>1653</v>
      </c>
      <c r="H16" s="15">
        <f t="shared" si="1"/>
        <v>0.34635942510987056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2908</v>
      </c>
      <c r="C17" s="9">
        <v>1</v>
      </c>
      <c r="D17" s="9">
        <v>894</v>
      </c>
      <c r="E17" s="9">
        <v>1032</v>
      </c>
      <c r="F17" s="9">
        <v>427</v>
      </c>
      <c r="G17" s="9">
        <v>554</v>
      </c>
      <c r="H17" s="15">
        <f t="shared" si="1"/>
        <v>0.30777166437414033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39109</v>
      </c>
      <c r="C18" s="9">
        <v>81</v>
      </c>
      <c r="D18" s="9">
        <v>17174</v>
      </c>
      <c r="E18" s="9">
        <v>15201</v>
      </c>
      <c r="F18" s="9">
        <v>3996</v>
      </c>
      <c r="G18" s="9">
        <v>2657</v>
      </c>
      <c r="H18" s="15">
        <f t="shared" si="1"/>
        <v>0.4412027921961697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316</v>
      </c>
      <c r="C19" s="9" t="s">
        <v>58</v>
      </c>
      <c r="D19" s="9">
        <v>46</v>
      </c>
      <c r="E19" s="9">
        <v>112</v>
      </c>
      <c r="F19" s="9">
        <v>72</v>
      </c>
      <c r="G19" s="9">
        <v>86</v>
      </c>
      <c r="H19" s="15">
        <f t="shared" si="1"/>
        <v>0.14556962025316456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2212</v>
      </c>
      <c r="C20" s="9" t="s">
        <v>58</v>
      </c>
      <c r="D20" s="9">
        <v>754</v>
      </c>
      <c r="E20" s="9">
        <v>736</v>
      </c>
      <c r="F20" s="9">
        <v>569</v>
      </c>
      <c r="G20" s="9">
        <v>153</v>
      </c>
      <c r="H20" s="15">
        <f t="shared" si="1"/>
        <v>0.34086799276672697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5398</v>
      </c>
      <c r="C21" s="9">
        <v>19</v>
      </c>
      <c r="D21" s="9">
        <v>2641</v>
      </c>
      <c r="E21" s="9">
        <v>1737</v>
      </c>
      <c r="F21" s="9">
        <v>634</v>
      </c>
      <c r="G21" s="9">
        <v>367</v>
      </c>
      <c r="H21" s="15">
        <f t="shared" si="1"/>
        <v>0.49277510188958873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7180</v>
      </c>
      <c r="C22" s="9" t="s">
        <v>58</v>
      </c>
      <c r="D22" s="9">
        <v>3180</v>
      </c>
      <c r="E22" s="9">
        <v>3069</v>
      </c>
      <c r="F22" s="9">
        <v>614</v>
      </c>
      <c r="G22" s="9">
        <v>317</v>
      </c>
      <c r="H22" s="15">
        <f t="shared" si="1"/>
        <v>0.4428969359331476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14196</v>
      </c>
      <c r="C23" s="9" t="s">
        <v>58</v>
      </c>
      <c r="D23" s="9">
        <v>7419</v>
      </c>
      <c r="E23" s="9">
        <v>4418</v>
      </c>
      <c r="F23" s="9">
        <v>1475</v>
      </c>
      <c r="G23" s="9">
        <v>884</v>
      </c>
      <c r="H23" s="15">
        <f t="shared" si="1"/>
        <v>0.5226120033812341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7467</v>
      </c>
      <c r="C24" s="9">
        <v>12</v>
      </c>
      <c r="D24" s="9">
        <v>2625</v>
      </c>
      <c r="E24" s="9">
        <v>2994</v>
      </c>
      <c r="F24" s="9">
        <v>1468</v>
      </c>
      <c r="G24" s="9">
        <v>368</v>
      </c>
      <c r="H24" s="15">
        <f t="shared" si="1"/>
        <v>0.3531538770590599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58</v>
      </c>
      <c r="D25" s="9" t="s">
        <v>58</v>
      </c>
      <c r="E25" s="9" t="s">
        <v>58</v>
      </c>
      <c r="F25" s="9" t="s">
        <v>58</v>
      </c>
      <c r="G25" s="9" t="s">
        <v>58</v>
      </c>
      <c r="H25" s="15" t="str">
        <f t="shared" si="1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159</v>
      </c>
      <c r="C26" s="9" t="s">
        <v>58</v>
      </c>
      <c r="D26" s="9">
        <v>70</v>
      </c>
      <c r="E26" s="9">
        <v>40</v>
      </c>
      <c r="F26" s="9">
        <v>38</v>
      </c>
      <c r="G26" s="9">
        <v>11</v>
      </c>
      <c r="H26" s="15">
        <f t="shared" si="1"/>
        <v>0.44025157232704404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58</v>
      </c>
      <c r="D27" s="9" t="s">
        <v>58</v>
      </c>
      <c r="E27" s="9" t="s">
        <v>58</v>
      </c>
      <c r="F27" s="9" t="s">
        <v>58</v>
      </c>
      <c r="G27" s="9" t="s">
        <v>58</v>
      </c>
      <c r="H27" s="15" t="str">
        <f t="shared" si="1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15" t="str">
        <f t="shared" si="1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3673</v>
      </c>
      <c r="C29" s="9">
        <v>1</v>
      </c>
      <c r="D29" s="9">
        <v>2107</v>
      </c>
      <c r="E29" s="9">
        <v>1160</v>
      </c>
      <c r="F29" s="9">
        <v>308</v>
      </c>
      <c r="G29" s="9">
        <v>97</v>
      </c>
      <c r="H29" s="15">
        <f t="shared" si="1"/>
        <v>0.5739177783827933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1513</v>
      </c>
      <c r="C30" s="9">
        <v>1</v>
      </c>
      <c r="D30" s="9">
        <v>904</v>
      </c>
      <c r="E30" s="9">
        <v>369</v>
      </c>
      <c r="F30" s="9">
        <v>187</v>
      </c>
      <c r="G30" s="9">
        <v>52</v>
      </c>
      <c r="H30" s="15">
        <f t="shared" si="1"/>
        <v>0.5981493721083939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15" t="str">
        <f t="shared" si="1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1051</v>
      </c>
      <c r="C32" s="9">
        <v>4</v>
      </c>
      <c r="D32" s="9">
        <v>597</v>
      </c>
      <c r="E32" s="9">
        <v>287</v>
      </c>
      <c r="F32" s="9">
        <v>108</v>
      </c>
      <c r="G32" s="9">
        <v>55</v>
      </c>
      <c r="H32" s="15">
        <f t="shared" si="1"/>
        <v>0.5718363463368221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27</v>
      </c>
      <c r="C33" s="9" t="s">
        <v>62</v>
      </c>
      <c r="D33" s="9" t="s">
        <v>62</v>
      </c>
      <c r="E33" s="9">
        <v>1</v>
      </c>
      <c r="F33" s="9">
        <v>10</v>
      </c>
      <c r="G33" s="9">
        <v>16</v>
      </c>
      <c r="H33" s="15">
        <f t="shared" si="1"/>
        <v>0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102047</v>
      </c>
      <c r="C34" s="20">
        <f>SUM(C16:C33)</f>
        <v>137</v>
      </c>
      <c r="D34" s="20">
        <f>SUM(D16:D33)</f>
        <v>44225</v>
      </c>
      <c r="E34" s="20">
        <f>SUM(E16:E33)</f>
        <v>37228</v>
      </c>
      <c r="F34" s="20">
        <f>SUM(F16:F33)</f>
        <v>13187</v>
      </c>
      <c r="G34" s="20">
        <f>SUM(G16:G33)</f>
        <v>7270</v>
      </c>
      <c r="H34" s="21">
        <f t="shared" si="1"/>
        <v>0.434721255891893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179833</v>
      </c>
      <c r="C35" s="22">
        <f>SUM(C34,C15)</f>
        <v>152</v>
      </c>
      <c r="D35" s="22">
        <f>SUM(D34,D15)</f>
        <v>75068</v>
      </c>
      <c r="E35" s="22">
        <f>SUM(E34,E15)</f>
        <v>66635</v>
      </c>
      <c r="F35" s="22">
        <f>SUM(F34,F15)</f>
        <v>24396</v>
      </c>
      <c r="G35" s="22">
        <f>SUM(G34,G15)</f>
        <v>13582</v>
      </c>
      <c r="H35" s="17">
        <f t="shared" si="1"/>
        <v>0.4182769569545078</v>
      </c>
      <c r="I35" s="18"/>
      <c r="J35" s="18"/>
    </row>
    <row r="36" spans="1:8" s="5" customFormat="1" ht="18" customHeight="1">
      <c r="A36" s="6" t="s">
        <v>39</v>
      </c>
      <c r="B36" s="9">
        <v>1371172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0.13115276566324283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5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42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1819</v>
      </c>
      <c r="C5" s="9" t="s">
        <v>63</v>
      </c>
      <c r="D5" s="9">
        <v>373</v>
      </c>
      <c r="E5" s="9">
        <v>586</v>
      </c>
      <c r="F5" s="9">
        <v>631</v>
      </c>
      <c r="G5" s="9">
        <v>229</v>
      </c>
      <c r="H5" s="15">
        <f aca="true" t="shared" si="1" ref="H5:H35">IF(ISERROR(SUM(C5:D5)/B5),"-",SUM(C5:D5)/B5)</f>
        <v>0.20505772402418912</v>
      </c>
      <c r="I5" s="18"/>
      <c r="J5" s="18"/>
      <c r="K5" s="18"/>
    </row>
    <row r="6" spans="1:10" s="5" customFormat="1" ht="13.5" customHeight="1">
      <c r="A6" s="6" t="s">
        <v>0</v>
      </c>
      <c r="B6" s="9">
        <f t="shared" si="0"/>
        <v>5548</v>
      </c>
      <c r="C6" s="9">
        <v>3</v>
      </c>
      <c r="D6" s="9">
        <v>1468</v>
      </c>
      <c r="E6" s="9">
        <v>2082</v>
      </c>
      <c r="F6" s="9">
        <v>1226</v>
      </c>
      <c r="G6" s="9">
        <v>769</v>
      </c>
      <c r="H6" s="15">
        <f t="shared" si="1"/>
        <v>0.2651405912040375</v>
      </c>
      <c r="I6" s="18"/>
      <c r="J6" s="18"/>
    </row>
    <row r="7" spans="1:10" s="5" customFormat="1" ht="13.5" customHeight="1">
      <c r="A7" s="6" t="s">
        <v>12</v>
      </c>
      <c r="B7" s="9">
        <f t="shared" si="0"/>
        <v>18828</v>
      </c>
      <c r="C7" s="9">
        <v>14</v>
      </c>
      <c r="D7" s="9">
        <v>5700</v>
      </c>
      <c r="E7" s="9">
        <v>8572</v>
      </c>
      <c r="F7" s="9">
        <v>2875</v>
      </c>
      <c r="G7" s="9">
        <v>1667</v>
      </c>
      <c r="H7" s="15">
        <f t="shared" si="1"/>
        <v>0.3034841725090291</v>
      </c>
      <c r="I7" s="18"/>
      <c r="J7" s="18"/>
    </row>
    <row r="8" spans="1:10" s="5" customFormat="1" ht="13.5" customHeight="1">
      <c r="A8" s="6" t="s">
        <v>13</v>
      </c>
      <c r="B8" s="9">
        <f t="shared" si="0"/>
        <v>11789</v>
      </c>
      <c r="C8" s="9" t="s">
        <v>58</v>
      </c>
      <c r="D8" s="9">
        <v>5076</v>
      </c>
      <c r="E8" s="9">
        <v>4998</v>
      </c>
      <c r="F8" s="9">
        <v>1243</v>
      </c>
      <c r="G8" s="9">
        <v>472</v>
      </c>
      <c r="H8" s="15">
        <f t="shared" si="1"/>
        <v>0.430570871151073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17156</v>
      </c>
      <c r="C9" s="9" t="s">
        <v>58</v>
      </c>
      <c r="D9" s="9">
        <v>7638</v>
      </c>
      <c r="E9" s="9">
        <v>5892</v>
      </c>
      <c r="F9" s="9">
        <v>2310</v>
      </c>
      <c r="G9" s="9">
        <v>1316</v>
      </c>
      <c r="H9" s="15">
        <f t="shared" si="1"/>
        <v>0.44520867335043135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1844</v>
      </c>
      <c r="C10" s="9" t="s">
        <v>58</v>
      </c>
      <c r="D10" s="9">
        <v>738</v>
      </c>
      <c r="E10" s="9">
        <v>578</v>
      </c>
      <c r="F10" s="9">
        <v>384</v>
      </c>
      <c r="G10" s="9">
        <v>144</v>
      </c>
      <c r="H10" s="15">
        <f t="shared" si="1"/>
        <v>0.4002169197396963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5418</v>
      </c>
      <c r="C11" s="9">
        <v>3</v>
      </c>
      <c r="D11" s="9">
        <v>1029</v>
      </c>
      <c r="E11" s="9">
        <v>1806</v>
      </c>
      <c r="F11" s="9">
        <v>1621</v>
      </c>
      <c r="G11" s="9">
        <v>959</v>
      </c>
      <c r="H11" s="15">
        <f t="shared" si="1"/>
        <v>0.19047619047619047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778</v>
      </c>
      <c r="C12" s="9" t="s">
        <v>58</v>
      </c>
      <c r="D12" s="9">
        <v>248</v>
      </c>
      <c r="E12" s="9">
        <v>323</v>
      </c>
      <c r="F12" s="9">
        <v>199</v>
      </c>
      <c r="G12" s="9">
        <v>8</v>
      </c>
      <c r="H12" s="15">
        <f t="shared" si="1"/>
        <v>0.31876606683804626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6030</v>
      </c>
      <c r="C13" s="9" t="s">
        <v>63</v>
      </c>
      <c r="D13" s="9">
        <v>3105</v>
      </c>
      <c r="E13" s="9">
        <v>2054</v>
      </c>
      <c r="F13" s="9">
        <v>656</v>
      </c>
      <c r="G13" s="9">
        <v>215</v>
      </c>
      <c r="H13" s="15">
        <f t="shared" si="1"/>
        <v>0.5149253731343284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9845</v>
      </c>
      <c r="C14" s="9">
        <v>1</v>
      </c>
      <c r="D14" s="9">
        <v>4740</v>
      </c>
      <c r="E14" s="9">
        <v>3107</v>
      </c>
      <c r="F14" s="9">
        <v>1365</v>
      </c>
      <c r="G14" s="9">
        <v>632</v>
      </c>
      <c r="H14" s="15">
        <f t="shared" si="1"/>
        <v>0.48156424581005586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79055</v>
      </c>
      <c r="C15" s="19">
        <f>SUM(C5:C14)</f>
        <v>21</v>
      </c>
      <c r="D15" s="19">
        <f>SUM(D5:D14)</f>
        <v>30115</v>
      </c>
      <c r="E15" s="19">
        <f>SUM(E5:E14)</f>
        <v>29998</v>
      </c>
      <c r="F15" s="19">
        <f>SUM(F5:F14)</f>
        <v>12510</v>
      </c>
      <c r="G15" s="19">
        <f>SUM(G5:G14)</f>
        <v>6411</v>
      </c>
      <c r="H15" s="16">
        <f t="shared" si="1"/>
        <v>0.38120295996458164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16574</v>
      </c>
      <c r="C16" s="9">
        <v>8</v>
      </c>
      <c r="D16" s="9">
        <v>5688</v>
      </c>
      <c r="E16" s="9">
        <v>5931</v>
      </c>
      <c r="F16" s="9">
        <v>3239</v>
      </c>
      <c r="G16" s="9">
        <v>1708</v>
      </c>
      <c r="H16" s="15">
        <f t="shared" si="1"/>
        <v>0.3436708097019428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2567</v>
      </c>
      <c r="C17" s="9">
        <v>3</v>
      </c>
      <c r="D17" s="9">
        <v>844</v>
      </c>
      <c r="E17" s="9">
        <v>929</v>
      </c>
      <c r="F17" s="9">
        <v>384</v>
      </c>
      <c r="G17" s="9">
        <v>407</v>
      </c>
      <c r="H17" s="15">
        <f t="shared" si="1"/>
        <v>0.3299571484222828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43237</v>
      </c>
      <c r="C18" s="9">
        <v>75</v>
      </c>
      <c r="D18" s="9">
        <v>19194</v>
      </c>
      <c r="E18" s="9">
        <v>16665</v>
      </c>
      <c r="F18" s="9">
        <v>4479</v>
      </c>
      <c r="G18" s="9">
        <v>2824</v>
      </c>
      <c r="H18" s="15">
        <f t="shared" si="1"/>
        <v>0.4456599671577584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335</v>
      </c>
      <c r="C19" s="9" t="s">
        <v>58</v>
      </c>
      <c r="D19" s="9">
        <v>97</v>
      </c>
      <c r="E19" s="9">
        <v>98</v>
      </c>
      <c r="F19" s="9">
        <v>61</v>
      </c>
      <c r="G19" s="9">
        <v>79</v>
      </c>
      <c r="H19" s="15">
        <f t="shared" si="1"/>
        <v>0.28955223880597014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2270</v>
      </c>
      <c r="C20" s="9" t="s">
        <v>58</v>
      </c>
      <c r="D20" s="9">
        <v>769</v>
      </c>
      <c r="E20" s="9">
        <v>740</v>
      </c>
      <c r="F20" s="9">
        <v>586</v>
      </c>
      <c r="G20" s="9">
        <v>175</v>
      </c>
      <c r="H20" s="15">
        <f t="shared" si="1"/>
        <v>0.3387665198237885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5211</v>
      </c>
      <c r="C21" s="9">
        <v>28</v>
      </c>
      <c r="D21" s="9">
        <v>2759</v>
      </c>
      <c r="E21" s="9">
        <v>1601</v>
      </c>
      <c r="F21" s="9">
        <v>493</v>
      </c>
      <c r="G21" s="9">
        <v>330</v>
      </c>
      <c r="H21" s="15">
        <f t="shared" si="1"/>
        <v>0.5348301669545192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7801</v>
      </c>
      <c r="C22" s="9" t="s">
        <v>58</v>
      </c>
      <c r="D22" s="9">
        <v>3326</v>
      </c>
      <c r="E22" s="9">
        <v>3147</v>
      </c>
      <c r="F22" s="9">
        <v>906</v>
      </c>
      <c r="G22" s="9">
        <v>422</v>
      </c>
      <c r="H22" s="15">
        <f t="shared" si="1"/>
        <v>0.4263555954364825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14289</v>
      </c>
      <c r="C23" s="9" t="s">
        <v>58</v>
      </c>
      <c r="D23" s="9">
        <v>7262</v>
      </c>
      <c r="E23" s="9">
        <v>4614</v>
      </c>
      <c r="F23" s="9">
        <v>1561</v>
      </c>
      <c r="G23" s="9">
        <v>852</v>
      </c>
      <c r="H23" s="15">
        <f t="shared" si="1"/>
        <v>0.5082231086850024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6447</v>
      </c>
      <c r="C24" s="9">
        <v>18</v>
      </c>
      <c r="D24" s="9">
        <v>2409</v>
      </c>
      <c r="E24" s="9">
        <v>2701</v>
      </c>
      <c r="F24" s="9">
        <v>1032</v>
      </c>
      <c r="G24" s="9">
        <v>287</v>
      </c>
      <c r="H24" s="15">
        <f t="shared" si="1"/>
        <v>0.37645416472778037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58</v>
      </c>
      <c r="D25" s="9" t="s">
        <v>58</v>
      </c>
      <c r="E25" s="9" t="s">
        <v>58</v>
      </c>
      <c r="F25" s="9" t="s">
        <v>58</v>
      </c>
      <c r="G25" s="9" t="s">
        <v>58</v>
      </c>
      <c r="H25" s="15" t="str">
        <f t="shared" si="1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162</v>
      </c>
      <c r="C26" s="9" t="s">
        <v>58</v>
      </c>
      <c r="D26" s="9">
        <v>54</v>
      </c>
      <c r="E26" s="9">
        <v>45</v>
      </c>
      <c r="F26" s="9">
        <v>53</v>
      </c>
      <c r="G26" s="9">
        <v>10</v>
      </c>
      <c r="H26" s="15">
        <f t="shared" si="1"/>
        <v>0.3333333333333333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58</v>
      </c>
      <c r="D27" s="9" t="s">
        <v>58</v>
      </c>
      <c r="E27" s="9" t="s">
        <v>58</v>
      </c>
      <c r="F27" s="9" t="s">
        <v>58</v>
      </c>
      <c r="G27" s="9" t="s">
        <v>58</v>
      </c>
      <c r="H27" s="15" t="str">
        <f t="shared" si="1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15" t="str">
        <f t="shared" si="1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3995</v>
      </c>
      <c r="C29" s="9" t="s">
        <v>58</v>
      </c>
      <c r="D29" s="9">
        <v>2127</v>
      </c>
      <c r="E29" s="9">
        <v>1366</v>
      </c>
      <c r="F29" s="9">
        <v>336</v>
      </c>
      <c r="G29" s="9">
        <v>166</v>
      </c>
      <c r="H29" s="15">
        <f t="shared" si="1"/>
        <v>0.532415519399249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1546</v>
      </c>
      <c r="C30" s="9">
        <v>2</v>
      </c>
      <c r="D30" s="9">
        <v>935</v>
      </c>
      <c r="E30" s="9">
        <v>363</v>
      </c>
      <c r="F30" s="9">
        <v>179</v>
      </c>
      <c r="G30" s="9">
        <v>67</v>
      </c>
      <c r="H30" s="15">
        <f t="shared" si="1"/>
        <v>0.6060802069857697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15" t="str">
        <f t="shared" si="1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1162</v>
      </c>
      <c r="C32" s="9">
        <v>1</v>
      </c>
      <c r="D32" s="9">
        <v>724</v>
      </c>
      <c r="E32" s="9">
        <v>296</v>
      </c>
      <c r="F32" s="9">
        <v>95</v>
      </c>
      <c r="G32" s="9">
        <v>46</v>
      </c>
      <c r="H32" s="15">
        <f t="shared" si="1"/>
        <v>0.6239242685025818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0</v>
      </c>
      <c r="C33" s="9" t="s">
        <v>63</v>
      </c>
      <c r="D33" s="9" t="s">
        <v>63</v>
      </c>
      <c r="E33" s="9" t="s">
        <v>63</v>
      </c>
      <c r="F33" s="9" t="s">
        <v>63</v>
      </c>
      <c r="G33" s="9" t="s">
        <v>63</v>
      </c>
      <c r="H33" s="15" t="str">
        <f t="shared" si="1"/>
        <v>-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105596</v>
      </c>
      <c r="C34" s="20">
        <f>SUM(C16:C33)</f>
        <v>135</v>
      </c>
      <c r="D34" s="20">
        <f>SUM(D16:D33)</f>
        <v>46188</v>
      </c>
      <c r="E34" s="20">
        <f>SUM(E16:E33)</f>
        <v>38496</v>
      </c>
      <c r="F34" s="20">
        <f>SUM(F16:F33)</f>
        <v>13404</v>
      </c>
      <c r="G34" s="20">
        <f>SUM(G16:G33)</f>
        <v>7373</v>
      </c>
      <c r="H34" s="21">
        <f t="shared" si="1"/>
        <v>0.4386813894465699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184651</v>
      </c>
      <c r="C35" s="22">
        <f>SUM(C34,C15)</f>
        <v>156</v>
      </c>
      <c r="D35" s="22">
        <f>SUM(D34,D15)</f>
        <v>76303</v>
      </c>
      <c r="E35" s="22">
        <f>SUM(E34,E15)</f>
        <v>68494</v>
      </c>
      <c r="F35" s="22">
        <f>SUM(F34,F15)</f>
        <v>25914</v>
      </c>
      <c r="G35" s="22">
        <f>SUM(G34,G15)</f>
        <v>13784</v>
      </c>
      <c r="H35" s="17">
        <f t="shared" si="1"/>
        <v>0.41407303507698306</v>
      </c>
      <c r="I35" s="18"/>
      <c r="J35" s="18"/>
    </row>
    <row r="36" spans="1:8" s="5" customFormat="1" ht="18" customHeight="1">
      <c r="A36" s="6" t="s">
        <v>39</v>
      </c>
      <c r="B36" s="9">
        <v>1389609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0.13287982446860952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8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43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1457</v>
      </c>
      <c r="C5" s="9" t="s">
        <v>64</v>
      </c>
      <c r="D5" s="9">
        <v>244</v>
      </c>
      <c r="E5" s="9">
        <v>471</v>
      </c>
      <c r="F5" s="9">
        <v>496</v>
      </c>
      <c r="G5" s="9">
        <v>246</v>
      </c>
      <c r="H5" s="15">
        <f aca="true" t="shared" si="1" ref="H5:H32">IF(ISERROR(SUM(C5:D5)/B5),"-",SUM(C5:D5)/B5)</f>
        <v>0.16746739876458477</v>
      </c>
      <c r="I5" s="18"/>
      <c r="J5" s="18"/>
      <c r="K5" s="18"/>
    </row>
    <row r="6" spans="1:10" s="5" customFormat="1" ht="13.5" customHeight="1">
      <c r="A6" s="6" t="s">
        <v>0</v>
      </c>
      <c r="B6" s="9">
        <f t="shared" si="0"/>
        <v>4300</v>
      </c>
      <c r="C6" s="9">
        <v>7</v>
      </c>
      <c r="D6" s="9">
        <v>1044</v>
      </c>
      <c r="E6" s="9">
        <v>1577</v>
      </c>
      <c r="F6" s="9">
        <v>990</v>
      </c>
      <c r="G6" s="9">
        <v>682</v>
      </c>
      <c r="H6" s="15">
        <f t="shared" si="1"/>
        <v>0.2444186046511628</v>
      </c>
      <c r="I6" s="18"/>
      <c r="J6" s="18"/>
    </row>
    <row r="7" spans="1:10" s="5" customFormat="1" ht="13.5" customHeight="1">
      <c r="A7" s="6" t="s">
        <v>12</v>
      </c>
      <c r="B7" s="9">
        <f t="shared" si="0"/>
        <v>17507</v>
      </c>
      <c r="C7" s="9">
        <v>11</v>
      </c>
      <c r="D7" s="9">
        <v>5496</v>
      </c>
      <c r="E7" s="9">
        <v>7550</v>
      </c>
      <c r="F7" s="9">
        <v>2775</v>
      </c>
      <c r="G7" s="9">
        <v>1675</v>
      </c>
      <c r="H7" s="15">
        <f t="shared" si="1"/>
        <v>0.3145598903295824</v>
      </c>
      <c r="I7" s="18"/>
      <c r="J7" s="18"/>
    </row>
    <row r="8" spans="1:10" s="5" customFormat="1" ht="13.5" customHeight="1">
      <c r="A8" s="6" t="s">
        <v>13</v>
      </c>
      <c r="B8" s="9">
        <f t="shared" si="0"/>
        <v>11324</v>
      </c>
      <c r="C8" s="9" t="s">
        <v>58</v>
      </c>
      <c r="D8" s="9">
        <v>4840</v>
      </c>
      <c r="E8" s="9">
        <v>4874</v>
      </c>
      <c r="F8" s="9">
        <v>1212</v>
      </c>
      <c r="G8" s="9">
        <v>398</v>
      </c>
      <c r="H8" s="15">
        <f t="shared" si="1"/>
        <v>0.4274108089014482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14857</v>
      </c>
      <c r="C9" s="9">
        <v>1</v>
      </c>
      <c r="D9" s="9">
        <v>6366</v>
      </c>
      <c r="E9" s="9">
        <v>5261</v>
      </c>
      <c r="F9" s="9">
        <v>2149</v>
      </c>
      <c r="G9" s="9">
        <v>1080</v>
      </c>
      <c r="H9" s="15">
        <f t="shared" si="1"/>
        <v>0.4285521976172848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1762</v>
      </c>
      <c r="C10" s="9" t="s">
        <v>58</v>
      </c>
      <c r="D10" s="9">
        <v>654</v>
      </c>
      <c r="E10" s="9">
        <v>587</v>
      </c>
      <c r="F10" s="9">
        <v>360</v>
      </c>
      <c r="G10" s="9">
        <v>161</v>
      </c>
      <c r="H10" s="15">
        <f t="shared" si="1"/>
        <v>0.3711691259931896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5103</v>
      </c>
      <c r="C11" s="9">
        <v>1</v>
      </c>
      <c r="D11" s="9">
        <v>875</v>
      </c>
      <c r="E11" s="9">
        <v>1755</v>
      </c>
      <c r="F11" s="9">
        <v>1498</v>
      </c>
      <c r="G11" s="9">
        <v>974</v>
      </c>
      <c r="H11" s="15">
        <f t="shared" si="1"/>
        <v>0.17166372721928277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738</v>
      </c>
      <c r="C12" s="9" t="s">
        <v>58</v>
      </c>
      <c r="D12" s="9">
        <v>250</v>
      </c>
      <c r="E12" s="9">
        <v>311</v>
      </c>
      <c r="F12" s="9">
        <v>172</v>
      </c>
      <c r="G12" s="9">
        <v>5</v>
      </c>
      <c r="H12" s="15">
        <f t="shared" si="1"/>
        <v>0.33875338753387535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4908</v>
      </c>
      <c r="C13" s="9" t="s">
        <v>64</v>
      </c>
      <c r="D13" s="9">
        <v>2265</v>
      </c>
      <c r="E13" s="9">
        <v>1800</v>
      </c>
      <c r="F13" s="9">
        <v>623</v>
      </c>
      <c r="G13" s="9">
        <v>220</v>
      </c>
      <c r="H13" s="15">
        <f t="shared" si="1"/>
        <v>0.4614914425427873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10909</v>
      </c>
      <c r="C14" s="9">
        <v>1</v>
      </c>
      <c r="D14" s="9">
        <v>4984</v>
      </c>
      <c r="E14" s="9">
        <v>3486</v>
      </c>
      <c r="F14" s="9">
        <v>1808</v>
      </c>
      <c r="G14" s="9">
        <v>630</v>
      </c>
      <c r="H14" s="15">
        <f t="shared" si="1"/>
        <v>0.4569621413511779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72865</v>
      </c>
      <c r="C15" s="19">
        <f>SUM(C5:C14)</f>
        <v>21</v>
      </c>
      <c r="D15" s="19">
        <f>SUM(D5:D14)</f>
        <v>27018</v>
      </c>
      <c r="E15" s="19">
        <f>SUM(E5:E14)</f>
        <v>27672</v>
      </c>
      <c r="F15" s="19">
        <f>SUM(F5:F14)</f>
        <v>12083</v>
      </c>
      <c r="G15" s="19">
        <f>SUM(G5:G14)</f>
        <v>6071</v>
      </c>
      <c r="H15" s="16">
        <f t="shared" si="1"/>
        <v>0.37108351060179784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14279</v>
      </c>
      <c r="C16" s="9">
        <v>8</v>
      </c>
      <c r="D16" s="9">
        <v>4788</v>
      </c>
      <c r="E16" s="9">
        <v>4811</v>
      </c>
      <c r="F16" s="9">
        <v>3005</v>
      </c>
      <c r="G16" s="9">
        <v>1667</v>
      </c>
      <c r="H16" s="15">
        <f t="shared" si="1"/>
        <v>0.33587786259541985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2510</v>
      </c>
      <c r="C17" s="9">
        <v>1</v>
      </c>
      <c r="D17" s="9">
        <v>753</v>
      </c>
      <c r="E17" s="9">
        <v>869</v>
      </c>
      <c r="F17" s="9">
        <v>403</v>
      </c>
      <c r="G17" s="9">
        <v>484</v>
      </c>
      <c r="H17" s="15">
        <f t="shared" si="1"/>
        <v>0.300398406374502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38689</v>
      </c>
      <c r="C18" s="9">
        <v>60</v>
      </c>
      <c r="D18" s="9">
        <v>16198</v>
      </c>
      <c r="E18" s="9">
        <v>15598</v>
      </c>
      <c r="F18" s="9">
        <v>4432</v>
      </c>
      <c r="G18" s="9">
        <v>2401</v>
      </c>
      <c r="H18" s="15">
        <f t="shared" si="1"/>
        <v>0.42022280234692033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305</v>
      </c>
      <c r="C19" s="9" t="s">
        <v>58</v>
      </c>
      <c r="D19" s="9">
        <v>72</v>
      </c>
      <c r="E19" s="9">
        <v>76</v>
      </c>
      <c r="F19" s="9">
        <v>101</v>
      </c>
      <c r="G19" s="9">
        <v>56</v>
      </c>
      <c r="H19" s="15">
        <f t="shared" si="1"/>
        <v>0.2360655737704918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2207</v>
      </c>
      <c r="C20" s="9" t="s">
        <v>58</v>
      </c>
      <c r="D20" s="9">
        <v>806</v>
      </c>
      <c r="E20" s="9">
        <v>711</v>
      </c>
      <c r="F20" s="9">
        <v>517</v>
      </c>
      <c r="G20" s="9">
        <v>173</v>
      </c>
      <c r="H20" s="15">
        <f t="shared" si="1"/>
        <v>0.36520163117353877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5472</v>
      </c>
      <c r="C21" s="9">
        <v>18</v>
      </c>
      <c r="D21" s="9">
        <v>2712</v>
      </c>
      <c r="E21" s="9">
        <v>1824</v>
      </c>
      <c r="F21" s="9">
        <v>611</v>
      </c>
      <c r="G21" s="9">
        <v>307</v>
      </c>
      <c r="H21" s="15">
        <f t="shared" si="1"/>
        <v>0.49890350877192985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6851</v>
      </c>
      <c r="C22" s="9" t="s">
        <v>58</v>
      </c>
      <c r="D22" s="9">
        <v>2932</v>
      </c>
      <c r="E22" s="9">
        <v>2550</v>
      </c>
      <c r="F22" s="9">
        <v>968</v>
      </c>
      <c r="G22" s="9">
        <v>401</v>
      </c>
      <c r="H22" s="15">
        <f t="shared" si="1"/>
        <v>0.427966720186834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14477</v>
      </c>
      <c r="C23" s="9" t="s">
        <v>58</v>
      </c>
      <c r="D23" s="9">
        <v>7221</v>
      </c>
      <c r="E23" s="9">
        <v>4757</v>
      </c>
      <c r="F23" s="9">
        <v>1590</v>
      </c>
      <c r="G23" s="9">
        <v>909</v>
      </c>
      <c r="H23" s="15">
        <f t="shared" si="1"/>
        <v>0.49879118601920286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7431</v>
      </c>
      <c r="C24" s="9">
        <v>8</v>
      </c>
      <c r="D24" s="9">
        <v>2905</v>
      </c>
      <c r="E24" s="9">
        <v>3004</v>
      </c>
      <c r="F24" s="9">
        <v>1142</v>
      </c>
      <c r="G24" s="9">
        <v>372</v>
      </c>
      <c r="H24" s="15">
        <f t="shared" si="1"/>
        <v>0.39200645942672585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58</v>
      </c>
      <c r="D25" s="9" t="s">
        <v>58</v>
      </c>
      <c r="E25" s="9" t="s">
        <v>58</v>
      </c>
      <c r="F25" s="9" t="s">
        <v>58</v>
      </c>
      <c r="G25" s="9" t="s">
        <v>58</v>
      </c>
      <c r="H25" s="15" t="str">
        <f t="shared" si="1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197</v>
      </c>
      <c r="C26" s="9" t="s">
        <v>58</v>
      </c>
      <c r="D26" s="9">
        <v>64</v>
      </c>
      <c r="E26" s="9">
        <v>56</v>
      </c>
      <c r="F26" s="9">
        <v>65</v>
      </c>
      <c r="G26" s="9">
        <v>12</v>
      </c>
      <c r="H26" s="15">
        <f t="shared" si="1"/>
        <v>0.3248730964467005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58</v>
      </c>
      <c r="D27" s="9" t="s">
        <v>58</v>
      </c>
      <c r="E27" s="9" t="s">
        <v>58</v>
      </c>
      <c r="F27" s="9" t="s">
        <v>58</v>
      </c>
      <c r="G27" s="9" t="s">
        <v>58</v>
      </c>
      <c r="H27" s="15" t="str">
        <f t="shared" si="1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15" t="str">
        <f t="shared" si="1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4663</v>
      </c>
      <c r="C29" s="9" t="s">
        <v>58</v>
      </c>
      <c r="D29" s="9">
        <v>2461</v>
      </c>
      <c r="E29" s="9">
        <v>1575</v>
      </c>
      <c r="F29" s="9">
        <v>482</v>
      </c>
      <c r="G29" s="9">
        <v>145</v>
      </c>
      <c r="H29" s="15">
        <f t="shared" si="1"/>
        <v>0.527771820716277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1541</v>
      </c>
      <c r="C30" s="9">
        <v>1</v>
      </c>
      <c r="D30" s="9">
        <v>858</v>
      </c>
      <c r="E30" s="9">
        <v>430</v>
      </c>
      <c r="F30" s="9">
        <v>194</v>
      </c>
      <c r="G30" s="9">
        <v>58</v>
      </c>
      <c r="H30" s="15">
        <f t="shared" si="1"/>
        <v>0.5574302401038287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15" t="str">
        <f t="shared" si="1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1061</v>
      </c>
      <c r="C32" s="9">
        <v>4</v>
      </c>
      <c r="D32" s="9">
        <v>686</v>
      </c>
      <c r="E32" s="9">
        <v>267</v>
      </c>
      <c r="F32" s="9">
        <v>69</v>
      </c>
      <c r="G32" s="9">
        <v>35</v>
      </c>
      <c r="H32" s="15">
        <f t="shared" si="1"/>
        <v>0.6503298774740811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0</v>
      </c>
      <c r="C33" s="9" t="s">
        <v>64</v>
      </c>
      <c r="D33" s="9" t="s">
        <v>64</v>
      </c>
      <c r="E33" s="9" t="s">
        <v>64</v>
      </c>
      <c r="F33" s="9" t="s">
        <v>64</v>
      </c>
      <c r="G33" s="9" t="s">
        <v>64</v>
      </c>
      <c r="H33" s="15" t="str">
        <f>IF(ISERROR(SUM(C33:D33)/B33),"-",SUM(C33:D33)/B33)</f>
        <v>-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99683</v>
      </c>
      <c r="C34" s="20">
        <f>SUM(C16:C33)</f>
        <v>100</v>
      </c>
      <c r="D34" s="20">
        <f>SUM(D16:D33)</f>
        <v>42456</v>
      </c>
      <c r="E34" s="20">
        <f>SUM(E16:E33)</f>
        <v>36528</v>
      </c>
      <c r="F34" s="20">
        <f>SUM(F16:F33)</f>
        <v>13579</v>
      </c>
      <c r="G34" s="20">
        <f>SUM(G16:G33)</f>
        <v>7020</v>
      </c>
      <c r="H34" s="21">
        <f>IF(ISERROR(SUM(C34:D34)/B34),"-",SUM(C34:D34)/B34)</f>
        <v>0.4269133152092132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172548</v>
      </c>
      <c r="C35" s="22">
        <f>SUM(C34,C15)</f>
        <v>121</v>
      </c>
      <c r="D35" s="22">
        <f>SUM(D34,D15)</f>
        <v>69474</v>
      </c>
      <c r="E35" s="22">
        <f>SUM(E34,E15)</f>
        <v>64200</v>
      </c>
      <c r="F35" s="22">
        <f>SUM(F34,F15)</f>
        <v>25662</v>
      </c>
      <c r="G35" s="22">
        <f>SUM(G34,G15)</f>
        <v>13091</v>
      </c>
      <c r="H35" s="17">
        <f>IF(ISERROR(SUM(C35:D35)/B35),"-",SUM(C35:D35)/B35)</f>
        <v>0.4033370424461599</v>
      </c>
      <c r="I35" s="18"/>
      <c r="J35" s="18"/>
    </row>
    <row r="36" spans="1:8" s="5" customFormat="1" ht="18" customHeight="1">
      <c r="A36" s="6" t="s">
        <v>39</v>
      </c>
      <c r="B36" s="9">
        <v>1315305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0.1311847822368196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A3:A4"/>
    <mergeCell ref="B3:B4"/>
    <mergeCell ref="C3:G3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5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44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1932</v>
      </c>
      <c r="C5" s="9" t="s">
        <v>65</v>
      </c>
      <c r="D5" s="9">
        <v>459</v>
      </c>
      <c r="E5" s="9">
        <v>699</v>
      </c>
      <c r="F5" s="9">
        <v>572</v>
      </c>
      <c r="G5" s="9">
        <v>202</v>
      </c>
      <c r="H5" s="15">
        <f aca="true" t="shared" si="1" ref="H5:H35">IF(ISERROR(SUM(C5:D5)/B5),"-",SUM(C5:D5)/B5)</f>
        <v>0.2375776397515528</v>
      </c>
      <c r="I5" s="18"/>
      <c r="J5" s="18"/>
      <c r="K5" s="18"/>
    </row>
    <row r="6" spans="1:10" s="5" customFormat="1" ht="13.5" customHeight="1">
      <c r="A6" s="6" t="s">
        <v>0</v>
      </c>
      <c r="B6" s="9">
        <f t="shared" si="0"/>
        <v>4249</v>
      </c>
      <c r="C6" s="9">
        <v>11</v>
      </c>
      <c r="D6" s="9">
        <v>974</v>
      </c>
      <c r="E6" s="9">
        <v>1683</v>
      </c>
      <c r="F6" s="9">
        <v>1054</v>
      </c>
      <c r="G6" s="9">
        <v>527</v>
      </c>
      <c r="H6" s="15">
        <f t="shared" si="1"/>
        <v>0.23181925158860908</v>
      </c>
      <c r="I6" s="18"/>
      <c r="J6" s="18"/>
    </row>
    <row r="7" spans="1:10" s="5" customFormat="1" ht="13.5" customHeight="1">
      <c r="A7" s="6" t="s">
        <v>12</v>
      </c>
      <c r="B7" s="9">
        <f t="shared" si="0"/>
        <v>16592</v>
      </c>
      <c r="C7" s="9">
        <v>12</v>
      </c>
      <c r="D7" s="9">
        <v>5287</v>
      </c>
      <c r="E7" s="9">
        <v>6558</v>
      </c>
      <c r="F7" s="9">
        <v>2465</v>
      </c>
      <c r="G7" s="9">
        <v>2270</v>
      </c>
      <c r="H7" s="15">
        <f t="shared" si="1"/>
        <v>0.319370781099325</v>
      </c>
      <c r="I7" s="18"/>
      <c r="J7" s="18"/>
    </row>
    <row r="8" spans="1:10" s="5" customFormat="1" ht="13.5" customHeight="1">
      <c r="A8" s="6" t="s">
        <v>13</v>
      </c>
      <c r="B8" s="9">
        <f t="shared" si="0"/>
        <v>11147</v>
      </c>
      <c r="C8" s="9" t="s">
        <v>58</v>
      </c>
      <c r="D8" s="9">
        <v>4818</v>
      </c>
      <c r="E8" s="9">
        <v>4782</v>
      </c>
      <c r="F8" s="9">
        <v>1132</v>
      </c>
      <c r="G8" s="9">
        <v>415</v>
      </c>
      <c r="H8" s="15">
        <f t="shared" si="1"/>
        <v>0.43222391674890104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14839</v>
      </c>
      <c r="C9" s="9">
        <v>1</v>
      </c>
      <c r="D9" s="9">
        <v>6597</v>
      </c>
      <c r="E9" s="9">
        <v>5285</v>
      </c>
      <c r="F9" s="9">
        <v>1867</v>
      </c>
      <c r="G9" s="9">
        <v>1089</v>
      </c>
      <c r="H9" s="15">
        <f t="shared" si="1"/>
        <v>0.4446391266257834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1601</v>
      </c>
      <c r="C10" s="9" t="s">
        <v>58</v>
      </c>
      <c r="D10" s="9">
        <v>602</v>
      </c>
      <c r="E10" s="9">
        <v>555</v>
      </c>
      <c r="F10" s="9">
        <v>311</v>
      </c>
      <c r="G10" s="9">
        <v>133</v>
      </c>
      <c r="H10" s="15">
        <f t="shared" si="1"/>
        <v>0.3760149906308557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4819</v>
      </c>
      <c r="C11" s="9">
        <v>4</v>
      </c>
      <c r="D11" s="9">
        <v>948</v>
      </c>
      <c r="E11" s="9">
        <v>1622</v>
      </c>
      <c r="F11" s="9">
        <v>1289</v>
      </c>
      <c r="G11" s="9">
        <v>956</v>
      </c>
      <c r="H11" s="15">
        <f t="shared" si="1"/>
        <v>0.19755135920315417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651</v>
      </c>
      <c r="C12" s="9" t="s">
        <v>58</v>
      </c>
      <c r="D12" s="9">
        <v>230</v>
      </c>
      <c r="E12" s="9">
        <v>256</v>
      </c>
      <c r="F12" s="9">
        <v>158</v>
      </c>
      <c r="G12" s="9">
        <v>7</v>
      </c>
      <c r="H12" s="15">
        <f t="shared" si="1"/>
        <v>0.3533026113671275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4606</v>
      </c>
      <c r="C13" s="9" t="s">
        <v>65</v>
      </c>
      <c r="D13" s="9">
        <v>2305</v>
      </c>
      <c r="E13" s="9">
        <v>1574</v>
      </c>
      <c r="F13" s="9">
        <v>526</v>
      </c>
      <c r="G13" s="9">
        <v>201</v>
      </c>
      <c r="H13" s="15">
        <f t="shared" si="1"/>
        <v>0.5004342162396873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10462</v>
      </c>
      <c r="C14" s="9">
        <v>4</v>
      </c>
      <c r="D14" s="9">
        <v>4776</v>
      </c>
      <c r="E14" s="9">
        <v>3404</v>
      </c>
      <c r="F14" s="9">
        <v>1624</v>
      </c>
      <c r="G14" s="9">
        <v>654</v>
      </c>
      <c r="H14" s="15">
        <f t="shared" si="1"/>
        <v>0.4568916077231887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70898</v>
      </c>
      <c r="C15" s="19">
        <f>SUM(C5:C14)</f>
        <v>32</v>
      </c>
      <c r="D15" s="19">
        <f>SUM(D5:D14)</f>
        <v>26996</v>
      </c>
      <c r="E15" s="19">
        <f>SUM(E5:E14)</f>
        <v>26418</v>
      </c>
      <c r="F15" s="19">
        <f>SUM(F5:F14)</f>
        <v>10998</v>
      </c>
      <c r="G15" s="19">
        <f>SUM(G5:G14)</f>
        <v>6454</v>
      </c>
      <c r="H15" s="16">
        <f t="shared" si="1"/>
        <v>0.3812237298654405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13209</v>
      </c>
      <c r="C16" s="9">
        <v>15</v>
      </c>
      <c r="D16" s="9">
        <v>4672</v>
      </c>
      <c r="E16" s="9">
        <v>4340</v>
      </c>
      <c r="F16" s="9">
        <v>2642</v>
      </c>
      <c r="G16" s="9">
        <v>1540</v>
      </c>
      <c r="H16" s="15">
        <f t="shared" si="1"/>
        <v>0.3548338254220607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3189</v>
      </c>
      <c r="C17" s="9" t="s">
        <v>65</v>
      </c>
      <c r="D17" s="9">
        <v>1101</v>
      </c>
      <c r="E17" s="9">
        <v>1029</v>
      </c>
      <c r="F17" s="9">
        <v>503</v>
      </c>
      <c r="G17" s="9">
        <v>556</v>
      </c>
      <c r="H17" s="15">
        <f t="shared" si="1"/>
        <v>0.34524929444967073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36274</v>
      </c>
      <c r="C18" s="9">
        <v>46</v>
      </c>
      <c r="D18" s="9">
        <v>16021</v>
      </c>
      <c r="E18" s="9">
        <v>13498</v>
      </c>
      <c r="F18" s="9">
        <v>4048</v>
      </c>
      <c r="G18" s="9">
        <v>2661</v>
      </c>
      <c r="H18" s="15">
        <f t="shared" si="1"/>
        <v>0.4429343331311683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136</v>
      </c>
      <c r="C19" s="9" t="s">
        <v>58</v>
      </c>
      <c r="D19" s="9">
        <v>38</v>
      </c>
      <c r="E19" s="9">
        <v>44</v>
      </c>
      <c r="F19" s="9">
        <v>30</v>
      </c>
      <c r="G19" s="9">
        <v>24</v>
      </c>
      <c r="H19" s="15">
        <f t="shared" si="1"/>
        <v>0.27941176470588236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1880</v>
      </c>
      <c r="C20" s="9" t="s">
        <v>58</v>
      </c>
      <c r="D20" s="9">
        <v>680</v>
      </c>
      <c r="E20" s="9">
        <v>602</v>
      </c>
      <c r="F20" s="9">
        <v>477</v>
      </c>
      <c r="G20" s="9">
        <v>121</v>
      </c>
      <c r="H20" s="15">
        <f t="shared" si="1"/>
        <v>0.3617021276595745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4894</v>
      </c>
      <c r="C21" s="9">
        <v>23</v>
      </c>
      <c r="D21" s="9">
        <v>2403</v>
      </c>
      <c r="E21" s="9">
        <v>1573</v>
      </c>
      <c r="F21" s="9">
        <v>581</v>
      </c>
      <c r="G21" s="9">
        <v>314</v>
      </c>
      <c r="H21" s="15">
        <f t="shared" si="1"/>
        <v>0.4957090314671026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6058</v>
      </c>
      <c r="C22" s="9" t="s">
        <v>58</v>
      </c>
      <c r="D22" s="9">
        <v>2633</v>
      </c>
      <c r="E22" s="9">
        <v>2183</v>
      </c>
      <c r="F22" s="9">
        <v>750</v>
      </c>
      <c r="G22" s="9">
        <v>492</v>
      </c>
      <c r="H22" s="15">
        <f t="shared" si="1"/>
        <v>0.4346318917134368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13027</v>
      </c>
      <c r="C23" s="9" t="s">
        <v>58</v>
      </c>
      <c r="D23" s="9">
        <v>6773</v>
      </c>
      <c r="E23" s="9">
        <v>3951</v>
      </c>
      <c r="F23" s="9">
        <v>1461</v>
      </c>
      <c r="G23" s="9">
        <v>842</v>
      </c>
      <c r="H23" s="15">
        <f t="shared" si="1"/>
        <v>0.5199201658094726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6643</v>
      </c>
      <c r="C24" s="9">
        <v>5</v>
      </c>
      <c r="D24" s="9">
        <v>2635</v>
      </c>
      <c r="E24" s="9">
        <v>2700</v>
      </c>
      <c r="F24" s="9">
        <v>1013</v>
      </c>
      <c r="G24" s="9">
        <v>290</v>
      </c>
      <c r="H24" s="15">
        <f t="shared" si="1"/>
        <v>0.3974108083697125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58</v>
      </c>
      <c r="D25" s="9" t="s">
        <v>58</v>
      </c>
      <c r="E25" s="9" t="s">
        <v>58</v>
      </c>
      <c r="F25" s="9" t="s">
        <v>58</v>
      </c>
      <c r="G25" s="9" t="s">
        <v>58</v>
      </c>
      <c r="H25" s="15" t="str">
        <f t="shared" si="1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154</v>
      </c>
      <c r="C26" s="9" t="s">
        <v>58</v>
      </c>
      <c r="D26" s="9">
        <v>35</v>
      </c>
      <c r="E26" s="9">
        <v>60</v>
      </c>
      <c r="F26" s="9">
        <v>46</v>
      </c>
      <c r="G26" s="9">
        <v>13</v>
      </c>
      <c r="H26" s="15">
        <f t="shared" si="1"/>
        <v>0.22727272727272727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58</v>
      </c>
      <c r="D27" s="9" t="s">
        <v>58</v>
      </c>
      <c r="E27" s="9" t="s">
        <v>58</v>
      </c>
      <c r="F27" s="9" t="s">
        <v>58</v>
      </c>
      <c r="G27" s="9" t="s">
        <v>58</v>
      </c>
      <c r="H27" s="15" t="str">
        <f t="shared" si="1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15" t="str">
        <f t="shared" si="1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4266</v>
      </c>
      <c r="C29" s="9" t="s">
        <v>58</v>
      </c>
      <c r="D29" s="9">
        <v>2145</v>
      </c>
      <c r="E29" s="9">
        <v>1408</v>
      </c>
      <c r="F29" s="9">
        <v>559</v>
      </c>
      <c r="G29" s="9">
        <v>154</v>
      </c>
      <c r="H29" s="15">
        <f t="shared" si="1"/>
        <v>0.5028129395218003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1388</v>
      </c>
      <c r="C30" s="9">
        <v>1</v>
      </c>
      <c r="D30" s="9">
        <v>748</v>
      </c>
      <c r="E30" s="9">
        <v>398</v>
      </c>
      <c r="F30" s="9">
        <v>187</v>
      </c>
      <c r="G30" s="9">
        <v>54</v>
      </c>
      <c r="H30" s="15">
        <f t="shared" si="1"/>
        <v>0.5396253602305475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15" t="str">
        <f t="shared" si="1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1115</v>
      </c>
      <c r="C32" s="9">
        <v>6</v>
      </c>
      <c r="D32" s="9">
        <v>660</v>
      </c>
      <c r="E32" s="9">
        <v>302</v>
      </c>
      <c r="F32" s="9">
        <v>109</v>
      </c>
      <c r="G32" s="9">
        <v>38</v>
      </c>
      <c r="H32" s="15">
        <f t="shared" si="1"/>
        <v>0.5973094170403588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0</v>
      </c>
      <c r="C33" s="9" t="s">
        <v>65</v>
      </c>
      <c r="D33" s="9" t="s">
        <v>65</v>
      </c>
      <c r="E33" s="9" t="s">
        <v>65</v>
      </c>
      <c r="F33" s="9" t="s">
        <v>65</v>
      </c>
      <c r="G33" s="9" t="s">
        <v>65</v>
      </c>
      <c r="H33" s="15" t="str">
        <f t="shared" si="1"/>
        <v>-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92233</v>
      </c>
      <c r="C34" s="20">
        <f>SUM(C16:C33)</f>
        <v>96</v>
      </c>
      <c r="D34" s="20">
        <f>SUM(D16:D33)</f>
        <v>40544</v>
      </c>
      <c r="E34" s="20">
        <f>SUM(E16:E33)</f>
        <v>32088</v>
      </c>
      <c r="F34" s="20">
        <f>SUM(F16:F33)</f>
        <v>12406</v>
      </c>
      <c r="G34" s="20">
        <f>SUM(G16:G33)</f>
        <v>7099</v>
      </c>
      <c r="H34" s="21">
        <f t="shared" si="1"/>
        <v>0.4406232042761268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163131</v>
      </c>
      <c r="C35" s="22">
        <f>SUM(C34,C15)</f>
        <v>128</v>
      </c>
      <c r="D35" s="22">
        <f>SUM(D34,D15)</f>
        <v>67540</v>
      </c>
      <c r="E35" s="22">
        <f>SUM(E34,E15)</f>
        <v>58506</v>
      </c>
      <c r="F35" s="22">
        <f>SUM(F34,F15)</f>
        <v>23404</v>
      </c>
      <c r="G35" s="22">
        <f>SUM(G34,G15)</f>
        <v>13553</v>
      </c>
      <c r="H35" s="17">
        <f t="shared" si="1"/>
        <v>0.4148077312098865</v>
      </c>
      <c r="I35" s="18"/>
      <c r="J35" s="18"/>
    </row>
    <row r="36" spans="1:8" s="5" customFormat="1" ht="18" customHeight="1">
      <c r="A36" s="6" t="s">
        <v>39</v>
      </c>
      <c r="B36" s="9">
        <v>1250429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0.13046002611903595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17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45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2179</v>
      </c>
      <c r="C5" s="9">
        <v>4</v>
      </c>
      <c r="D5" s="9">
        <v>563</v>
      </c>
      <c r="E5" s="9">
        <v>780</v>
      </c>
      <c r="F5" s="9">
        <v>546</v>
      </c>
      <c r="G5" s="9">
        <v>286</v>
      </c>
      <c r="H5" s="15">
        <f aca="true" t="shared" si="1" ref="H5:H35">IF(ISERROR(SUM(C5:D5)/B5),"-",SUM(C5:D5)/B5)</f>
        <v>0.2602111060119321</v>
      </c>
      <c r="I5" s="18"/>
      <c r="J5" s="18"/>
      <c r="K5" s="18"/>
    </row>
    <row r="6" spans="1:10" s="5" customFormat="1" ht="13.5" customHeight="1">
      <c r="A6" s="6" t="s">
        <v>0</v>
      </c>
      <c r="B6" s="9">
        <f t="shared" si="0"/>
        <v>4403</v>
      </c>
      <c r="C6" s="9">
        <v>10</v>
      </c>
      <c r="D6" s="9">
        <v>1108</v>
      </c>
      <c r="E6" s="9">
        <v>1710</v>
      </c>
      <c r="F6" s="9">
        <v>928</v>
      </c>
      <c r="G6" s="9">
        <v>647</v>
      </c>
      <c r="H6" s="15">
        <f t="shared" si="1"/>
        <v>0.253917783329548</v>
      </c>
      <c r="I6" s="18"/>
      <c r="J6" s="18"/>
    </row>
    <row r="7" spans="1:10" s="5" customFormat="1" ht="13.5" customHeight="1">
      <c r="A7" s="6" t="s">
        <v>12</v>
      </c>
      <c r="B7" s="9">
        <f t="shared" si="0"/>
        <v>18823</v>
      </c>
      <c r="C7" s="9">
        <v>13</v>
      </c>
      <c r="D7" s="9">
        <v>6343</v>
      </c>
      <c r="E7" s="9">
        <v>7606</v>
      </c>
      <c r="F7" s="9">
        <v>2718</v>
      </c>
      <c r="G7" s="9">
        <v>2143</v>
      </c>
      <c r="H7" s="15">
        <f t="shared" si="1"/>
        <v>0.33767199702491635</v>
      </c>
      <c r="I7" s="18"/>
      <c r="J7" s="18"/>
    </row>
    <row r="8" spans="1:10" s="5" customFormat="1" ht="13.5" customHeight="1">
      <c r="A8" s="6" t="s">
        <v>13</v>
      </c>
      <c r="B8" s="9">
        <f t="shared" si="0"/>
        <v>11590</v>
      </c>
      <c r="C8" s="9" t="s">
        <v>58</v>
      </c>
      <c r="D8" s="9">
        <v>4726</v>
      </c>
      <c r="E8" s="9">
        <v>5025</v>
      </c>
      <c r="F8" s="9">
        <v>1233</v>
      </c>
      <c r="G8" s="9">
        <v>606</v>
      </c>
      <c r="H8" s="15">
        <f t="shared" si="1"/>
        <v>0.4077653149266609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15900</v>
      </c>
      <c r="C9" s="9">
        <v>1</v>
      </c>
      <c r="D9" s="9">
        <v>7353</v>
      </c>
      <c r="E9" s="9">
        <v>5379</v>
      </c>
      <c r="F9" s="9">
        <v>1994</v>
      </c>
      <c r="G9" s="9">
        <v>1173</v>
      </c>
      <c r="H9" s="15">
        <f t="shared" si="1"/>
        <v>0.46251572327044027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1634</v>
      </c>
      <c r="C10" s="9" t="s">
        <v>58</v>
      </c>
      <c r="D10" s="9">
        <v>558</v>
      </c>
      <c r="E10" s="9">
        <v>558</v>
      </c>
      <c r="F10" s="9">
        <v>390</v>
      </c>
      <c r="G10" s="9">
        <v>128</v>
      </c>
      <c r="H10" s="15">
        <f t="shared" si="1"/>
        <v>0.34149326805385555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5121</v>
      </c>
      <c r="C11" s="9">
        <v>4</v>
      </c>
      <c r="D11" s="9">
        <v>1171</v>
      </c>
      <c r="E11" s="9">
        <v>1587</v>
      </c>
      <c r="F11" s="9">
        <v>1299</v>
      </c>
      <c r="G11" s="9">
        <v>1060</v>
      </c>
      <c r="H11" s="15">
        <f t="shared" si="1"/>
        <v>0.2294473735598516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792</v>
      </c>
      <c r="C12" s="9" t="s">
        <v>58</v>
      </c>
      <c r="D12" s="9">
        <v>272</v>
      </c>
      <c r="E12" s="9">
        <v>332</v>
      </c>
      <c r="F12" s="9">
        <v>185</v>
      </c>
      <c r="G12" s="9">
        <v>3</v>
      </c>
      <c r="H12" s="15">
        <f t="shared" si="1"/>
        <v>0.3434343434343434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4986</v>
      </c>
      <c r="C13" s="9" t="s">
        <v>66</v>
      </c>
      <c r="D13" s="9">
        <v>2596</v>
      </c>
      <c r="E13" s="9">
        <v>1626</v>
      </c>
      <c r="F13" s="9">
        <v>533</v>
      </c>
      <c r="G13" s="9">
        <v>231</v>
      </c>
      <c r="H13" s="15">
        <f t="shared" si="1"/>
        <v>0.520657841957481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10680</v>
      </c>
      <c r="C14" s="9">
        <v>1</v>
      </c>
      <c r="D14" s="9">
        <v>4883</v>
      </c>
      <c r="E14" s="9">
        <v>3518</v>
      </c>
      <c r="F14" s="9">
        <v>1699</v>
      </c>
      <c r="G14" s="9">
        <v>579</v>
      </c>
      <c r="H14" s="15">
        <f t="shared" si="1"/>
        <v>0.45730337078651684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76108</v>
      </c>
      <c r="C15" s="19">
        <f>SUM(C5:C14)</f>
        <v>33</v>
      </c>
      <c r="D15" s="19">
        <f>SUM(D5:D14)</f>
        <v>29573</v>
      </c>
      <c r="E15" s="19">
        <f>SUM(E5:E14)</f>
        <v>28121</v>
      </c>
      <c r="F15" s="19">
        <f>SUM(F5:F14)</f>
        <v>11525</v>
      </c>
      <c r="G15" s="19">
        <f>SUM(G5:G14)</f>
        <v>6856</v>
      </c>
      <c r="H15" s="16">
        <f t="shared" si="1"/>
        <v>0.3889998423293215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15175</v>
      </c>
      <c r="C16" s="9">
        <v>37</v>
      </c>
      <c r="D16" s="9">
        <v>5221</v>
      </c>
      <c r="E16" s="9">
        <v>5159</v>
      </c>
      <c r="F16" s="9">
        <v>2735</v>
      </c>
      <c r="G16" s="9">
        <v>2023</v>
      </c>
      <c r="H16" s="15">
        <f t="shared" si="1"/>
        <v>0.34649093904448103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2856</v>
      </c>
      <c r="C17" s="9">
        <v>11</v>
      </c>
      <c r="D17" s="9">
        <v>1030</v>
      </c>
      <c r="E17" s="9">
        <v>932</v>
      </c>
      <c r="F17" s="9">
        <v>379</v>
      </c>
      <c r="G17" s="9">
        <v>504</v>
      </c>
      <c r="H17" s="15">
        <f t="shared" si="1"/>
        <v>0.3644957983193277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39353</v>
      </c>
      <c r="C18" s="9">
        <v>55</v>
      </c>
      <c r="D18" s="9">
        <v>17008</v>
      </c>
      <c r="E18" s="9">
        <v>15104</v>
      </c>
      <c r="F18" s="9">
        <v>4475</v>
      </c>
      <c r="G18" s="9">
        <v>2711</v>
      </c>
      <c r="H18" s="15">
        <f t="shared" si="1"/>
        <v>0.4335882906004625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208</v>
      </c>
      <c r="C19" s="9" t="s">
        <v>58</v>
      </c>
      <c r="D19" s="9">
        <v>66</v>
      </c>
      <c r="E19" s="9">
        <v>87</v>
      </c>
      <c r="F19" s="9">
        <v>31</v>
      </c>
      <c r="G19" s="9">
        <v>24</v>
      </c>
      <c r="H19" s="15">
        <f t="shared" si="1"/>
        <v>0.3173076923076923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2054</v>
      </c>
      <c r="C20" s="9" t="s">
        <v>58</v>
      </c>
      <c r="D20" s="9">
        <v>819</v>
      </c>
      <c r="E20" s="9">
        <v>646</v>
      </c>
      <c r="F20" s="9">
        <v>462</v>
      </c>
      <c r="G20" s="9">
        <v>127</v>
      </c>
      <c r="H20" s="15">
        <f t="shared" si="1"/>
        <v>0.3987341772151899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6115</v>
      </c>
      <c r="C21" s="9">
        <v>50</v>
      </c>
      <c r="D21" s="9">
        <v>2846</v>
      </c>
      <c r="E21" s="9">
        <v>2074</v>
      </c>
      <c r="F21" s="9">
        <v>790</v>
      </c>
      <c r="G21" s="9">
        <v>355</v>
      </c>
      <c r="H21" s="15">
        <f t="shared" si="1"/>
        <v>0.4735895339329518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6740</v>
      </c>
      <c r="C22" s="9" t="s">
        <v>58</v>
      </c>
      <c r="D22" s="9">
        <v>2915</v>
      </c>
      <c r="E22" s="9">
        <v>2559</v>
      </c>
      <c r="F22" s="9">
        <v>838</v>
      </c>
      <c r="G22" s="9">
        <v>428</v>
      </c>
      <c r="H22" s="15">
        <f t="shared" si="1"/>
        <v>0.43249258160237386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13820</v>
      </c>
      <c r="C23" s="9" t="s">
        <v>58</v>
      </c>
      <c r="D23" s="9">
        <v>7065</v>
      </c>
      <c r="E23" s="9">
        <v>4260</v>
      </c>
      <c r="F23" s="9">
        <v>1542</v>
      </c>
      <c r="G23" s="9">
        <v>953</v>
      </c>
      <c r="H23" s="15">
        <f t="shared" si="1"/>
        <v>0.5112156295224313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7249</v>
      </c>
      <c r="C24" s="9">
        <v>15</v>
      </c>
      <c r="D24" s="9">
        <v>2897</v>
      </c>
      <c r="E24" s="9">
        <v>2776</v>
      </c>
      <c r="F24" s="9">
        <v>1103</v>
      </c>
      <c r="G24" s="9">
        <v>458</v>
      </c>
      <c r="H24" s="15">
        <f t="shared" si="1"/>
        <v>0.40171058076976135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58</v>
      </c>
      <c r="D25" s="9" t="s">
        <v>58</v>
      </c>
      <c r="E25" s="9" t="s">
        <v>58</v>
      </c>
      <c r="F25" s="9" t="s">
        <v>58</v>
      </c>
      <c r="G25" s="9" t="s">
        <v>58</v>
      </c>
      <c r="H25" s="15" t="str">
        <f t="shared" si="1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198</v>
      </c>
      <c r="C26" s="9" t="s">
        <v>58</v>
      </c>
      <c r="D26" s="9">
        <v>90</v>
      </c>
      <c r="E26" s="9">
        <v>46</v>
      </c>
      <c r="F26" s="9">
        <v>45</v>
      </c>
      <c r="G26" s="9">
        <v>17</v>
      </c>
      <c r="H26" s="15">
        <f t="shared" si="1"/>
        <v>0.45454545454545453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58</v>
      </c>
      <c r="D27" s="9" t="s">
        <v>58</v>
      </c>
      <c r="E27" s="9" t="s">
        <v>58</v>
      </c>
      <c r="F27" s="9" t="s">
        <v>58</v>
      </c>
      <c r="G27" s="9" t="s">
        <v>58</v>
      </c>
      <c r="H27" s="15" t="str">
        <f t="shared" si="1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15" t="str">
        <f t="shared" si="1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4612</v>
      </c>
      <c r="C29" s="9" t="s">
        <v>58</v>
      </c>
      <c r="D29" s="9">
        <v>2488</v>
      </c>
      <c r="E29" s="9">
        <v>1383</v>
      </c>
      <c r="F29" s="9">
        <v>598</v>
      </c>
      <c r="G29" s="9">
        <v>143</v>
      </c>
      <c r="H29" s="15">
        <f t="shared" si="1"/>
        <v>0.5394622723330442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1364</v>
      </c>
      <c r="C30" s="9">
        <v>2</v>
      </c>
      <c r="D30" s="9">
        <v>685</v>
      </c>
      <c r="E30" s="9">
        <v>400</v>
      </c>
      <c r="F30" s="9">
        <v>230</v>
      </c>
      <c r="G30" s="9">
        <v>47</v>
      </c>
      <c r="H30" s="15">
        <f t="shared" si="1"/>
        <v>0.5036656891495601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15" t="str">
        <f t="shared" si="1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1119</v>
      </c>
      <c r="C32" s="9">
        <v>3</v>
      </c>
      <c r="D32" s="9">
        <v>706</v>
      </c>
      <c r="E32" s="9">
        <v>239</v>
      </c>
      <c r="F32" s="9">
        <v>81</v>
      </c>
      <c r="G32" s="9">
        <v>90</v>
      </c>
      <c r="H32" s="15">
        <f t="shared" si="1"/>
        <v>0.6336014298480787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0</v>
      </c>
      <c r="C33" s="9" t="s">
        <v>66</v>
      </c>
      <c r="D33" s="9" t="s">
        <v>66</v>
      </c>
      <c r="E33" s="9" t="s">
        <v>66</v>
      </c>
      <c r="F33" s="9" t="s">
        <v>66</v>
      </c>
      <c r="G33" s="9" t="s">
        <v>66</v>
      </c>
      <c r="H33" s="15" t="str">
        <f t="shared" si="1"/>
        <v>-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100863</v>
      </c>
      <c r="C34" s="20">
        <f>SUM(C16:C33)</f>
        <v>173</v>
      </c>
      <c r="D34" s="20">
        <f>SUM(D16:D33)</f>
        <v>43836</v>
      </c>
      <c r="E34" s="20">
        <f>SUM(E16:E33)</f>
        <v>35665</v>
      </c>
      <c r="F34" s="20">
        <f>SUM(F16:F33)</f>
        <v>13309</v>
      </c>
      <c r="G34" s="20">
        <f>SUM(G16:G33)</f>
        <v>7880</v>
      </c>
      <c r="H34" s="21">
        <f t="shared" si="1"/>
        <v>0.4363245193975987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176971</v>
      </c>
      <c r="C35" s="22">
        <f>SUM(C34,C15)</f>
        <v>206</v>
      </c>
      <c r="D35" s="22">
        <f>SUM(D34,D15)</f>
        <v>73409</v>
      </c>
      <c r="E35" s="22">
        <f>SUM(E34,E15)</f>
        <v>63786</v>
      </c>
      <c r="F35" s="22">
        <f>SUM(F34,F15)</f>
        <v>24834</v>
      </c>
      <c r="G35" s="22">
        <f>SUM(G34,G15)</f>
        <v>14736</v>
      </c>
      <c r="H35" s="17">
        <f t="shared" si="1"/>
        <v>0.41597210842454413</v>
      </c>
      <c r="I35" s="18"/>
      <c r="J35" s="18"/>
    </row>
    <row r="36" spans="1:8" s="5" customFormat="1" ht="18" customHeight="1">
      <c r="A36" s="6" t="s">
        <v>39</v>
      </c>
      <c r="B36" s="9">
        <v>1335351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0.1325277024542611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11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46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1580</v>
      </c>
      <c r="C5" s="9">
        <v>2</v>
      </c>
      <c r="D5" s="9">
        <v>393</v>
      </c>
      <c r="E5" s="9">
        <v>488</v>
      </c>
      <c r="F5" s="9">
        <v>495</v>
      </c>
      <c r="G5" s="9">
        <v>202</v>
      </c>
      <c r="H5" s="15">
        <f aca="true" t="shared" si="1" ref="H5:H35">IF(ISERROR(SUM(C5:D5)/B5),"-",SUM(C5:D5)/B5)</f>
        <v>0.25</v>
      </c>
      <c r="I5" s="18"/>
      <c r="J5" s="18"/>
      <c r="K5" s="18"/>
    </row>
    <row r="6" spans="1:10" s="5" customFormat="1" ht="13.5" customHeight="1">
      <c r="A6" s="6" t="s">
        <v>0</v>
      </c>
      <c r="B6" s="9">
        <f t="shared" si="0"/>
        <v>4360</v>
      </c>
      <c r="C6" s="9">
        <v>11</v>
      </c>
      <c r="D6" s="9">
        <v>1087</v>
      </c>
      <c r="E6" s="9">
        <v>1732</v>
      </c>
      <c r="F6" s="9">
        <v>864</v>
      </c>
      <c r="G6" s="9">
        <v>666</v>
      </c>
      <c r="H6" s="15">
        <f t="shared" si="1"/>
        <v>0.2518348623853211</v>
      </c>
      <c r="I6" s="18"/>
      <c r="J6" s="18"/>
    </row>
    <row r="7" spans="1:10" s="5" customFormat="1" ht="13.5" customHeight="1">
      <c r="A7" s="6" t="s">
        <v>12</v>
      </c>
      <c r="B7" s="9">
        <f t="shared" si="0"/>
        <v>16271</v>
      </c>
      <c r="C7" s="9">
        <v>13</v>
      </c>
      <c r="D7" s="9">
        <v>5091</v>
      </c>
      <c r="E7" s="9">
        <v>6982</v>
      </c>
      <c r="F7" s="9">
        <v>2284</v>
      </c>
      <c r="G7" s="9">
        <v>1901</v>
      </c>
      <c r="H7" s="15">
        <f t="shared" si="1"/>
        <v>0.3136869276627128</v>
      </c>
      <c r="I7" s="18"/>
      <c r="J7" s="18"/>
    </row>
    <row r="8" spans="1:10" s="5" customFormat="1" ht="13.5" customHeight="1">
      <c r="A8" s="6" t="s">
        <v>13</v>
      </c>
      <c r="B8" s="9">
        <f t="shared" si="0"/>
        <v>10355</v>
      </c>
      <c r="C8" s="9" t="s">
        <v>58</v>
      </c>
      <c r="D8" s="9">
        <v>4397</v>
      </c>
      <c r="E8" s="9">
        <v>4325</v>
      </c>
      <c r="F8" s="9">
        <v>1120</v>
      </c>
      <c r="G8" s="9">
        <v>513</v>
      </c>
      <c r="H8" s="15">
        <f t="shared" si="1"/>
        <v>0.424625784645099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15307</v>
      </c>
      <c r="C9" s="9" t="s">
        <v>58</v>
      </c>
      <c r="D9" s="9">
        <v>7006</v>
      </c>
      <c r="E9" s="9">
        <v>5260</v>
      </c>
      <c r="F9" s="9">
        <v>1857</v>
      </c>
      <c r="G9" s="9">
        <v>1184</v>
      </c>
      <c r="H9" s="15">
        <f t="shared" si="1"/>
        <v>0.45769909191873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1521</v>
      </c>
      <c r="C10" s="9" t="s">
        <v>58</v>
      </c>
      <c r="D10" s="9">
        <v>557</v>
      </c>
      <c r="E10" s="9">
        <v>496</v>
      </c>
      <c r="F10" s="9">
        <v>344</v>
      </c>
      <c r="G10" s="9">
        <v>124</v>
      </c>
      <c r="H10" s="15">
        <f t="shared" si="1"/>
        <v>0.36620644312952005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4651</v>
      </c>
      <c r="C11" s="9">
        <v>6</v>
      </c>
      <c r="D11" s="9">
        <v>1080</v>
      </c>
      <c r="E11" s="9">
        <v>1766</v>
      </c>
      <c r="F11" s="9">
        <v>1001</v>
      </c>
      <c r="G11" s="9">
        <v>798</v>
      </c>
      <c r="H11" s="15">
        <f t="shared" si="1"/>
        <v>0.23349817243603527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690</v>
      </c>
      <c r="C12" s="9">
        <v>1</v>
      </c>
      <c r="D12" s="9">
        <v>243</v>
      </c>
      <c r="E12" s="9">
        <v>299</v>
      </c>
      <c r="F12" s="9">
        <v>142</v>
      </c>
      <c r="G12" s="9">
        <v>5</v>
      </c>
      <c r="H12" s="15">
        <f t="shared" si="1"/>
        <v>0.3536231884057971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4806</v>
      </c>
      <c r="C13" s="9" t="s">
        <v>68</v>
      </c>
      <c r="D13" s="9">
        <v>2560</v>
      </c>
      <c r="E13" s="9">
        <v>1556</v>
      </c>
      <c r="F13" s="9">
        <v>403</v>
      </c>
      <c r="G13" s="9">
        <v>287</v>
      </c>
      <c r="H13" s="15">
        <f t="shared" si="1"/>
        <v>0.5326674989596338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9426</v>
      </c>
      <c r="C14" s="9" t="s">
        <v>68</v>
      </c>
      <c r="D14" s="9">
        <v>4630</v>
      </c>
      <c r="E14" s="9">
        <v>2929</v>
      </c>
      <c r="F14" s="9">
        <v>1415</v>
      </c>
      <c r="G14" s="9">
        <v>452</v>
      </c>
      <c r="H14" s="15">
        <f t="shared" si="1"/>
        <v>0.49119456821557395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68967</v>
      </c>
      <c r="C15" s="19">
        <f>SUM(C5:C14)</f>
        <v>33</v>
      </c>
      <c r="D15" s="19">
        <f>SUM(D5:D14)</f>
        <v>27044</v>
      </c>
      <c r="E15" s="19">
        <f>SUM(E5:E14)</f>
        <v>25833</v>
      </c>
      <c r="F15" s="19">
        <f>SUM(F5:F14)</f>
        <v>9925</v>
      </c>
      <c r="G15" s="19">
        <f>SUM(G5:G14)</f>
        <v>6132</v>
      </c>
      <c r="H15" s="16">
        <f t="shared" si="1"/>
        <v>0.39260805892673306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12614</v>
      </c>
      <c r="C16" s="9">
        <v>32</v>
      </c>
      <c r="D16" s="9">
        <v>4797</v>
      </c>
      <c r="E16" s="9">
        <v>4301</v>
      </c>
      <c r="F16" s="9">
        <v>2086</v>
      </c>
      <c r="G16" s="9">
        <v>1398</v>
      </c>
      <c r="H16" s="15">
        <f t="shared" si="1"/>
        <v>0.38282860313936895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3000</v>
      </c>
      <c r="C17" s="9">
        <v>11</v>
      </c>
      <c r="D17" s="9">
        <v>956</v>
      </c>
      <c r="E17" s="9">
        <v>1076</v>
      </c>
      <c r="F17" s="9">
        <v>460</v>
      </c>
      <c r="G17" s="9">
        <v>497</v>
      </c>
      <c r="H17" s="15">
        <f t="shared" si="1"/>
        <v>0.32233333333333336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34080</v>
      </c>
      <c r="C18" s="9">
        <v>51</v>
      </c>
      <c r="D18" s="9">
        <v>15221</v>
      </c>
      <c r="E18" s="9">
        <v>13073</v>
      </c>
      <c r="F18" s="9">
        <v>3488</v>
      </c>
      <c r="G18" s="9">
        <v>2247</v>
      </c>
      <c r="H18" s="15">
        <f t="shared" si="1"/>
        <v>0.4481220657276995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162</v>
      </c>
      <c r="C19" s="9" t="s">
        <v>58</v>
      </c>
      <c r="D19" s="9">
        <v>37</v>
      </c>
      <c r="E19" s="9">
        <v>61</v>
      </c>
      <c r="F19" s="9">
        <v>41</v>
      </c>
      <c r="G19" s="9">
        <v>23</v>
      </c>
      <c r="H19" s="15">
        <f t="shared" si="1"/>
        <v>0.22839506172839505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1724</v>
      </c>
      <c r="C20" s="9" t="s">
        <v>58</v>
      </c>
      <c r="D20" s="9">
        <v>667</v>
      </c>
      <c r="E20" s="9">
        <v>545</v>
      </c>
      <c r="F20" s="9">
        <v>405</v>
      </c>
      <c r="G20" s="9">
        <v>107</v>
      </c>
      <c r="H20" s="15">
        <f t="shared" si="1"/>
        <v>0.38689095127610207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5438</v>
      </c>
      <c r="C21" s="9">
        <v>69</v>
      </c>
      <c r="D21" s="9">
        <v>2612</v>
      </c>
      <c r="E21" s="9">
        <v>1666</v>
      </c>
      <c r="F21" s="9">
        <v>671</v>
      </c>
      <c r="G21" s="9">
        <v>420</v>
      </c>
      <c r="H21" s="15">
        <f t="shared" si="1"/>
        <v>0.4930121368150055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6062</v>
      </c>
      <c r="C22" s="9" t="s">
        <v>58</v>
      </c>
      <c r="D22" s="9">
        <v>2733</v>
      </c>
      <c r="E22" s="9">
        <v>2262</v>
      </c>
      <c r="F22" s="9">
        <v>777</v>
      </c>
      <c r="G22" s="9">
        <v>290</v>
      </c>
      <c r="H22" s="15">
        <f t="shared" si="1"/>
        <v>0.4508413064995051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12401</v>
      </c>
      <c r="C23" s="9" t="s">
        <v>58</v>
      </c>
      <c r="D23" s="9">
        <v>6123</v>
      </c>
      <c r="E23" s="9">
        <v>3868</v>
      </c>
      <c r="F23" s="9">
        <v>1490</v>
      </c>
      <c r="G23" s="9">
        <v>920</v>
      </c>
      <c r="H23" s="15">
        <f t="shared" si="1"/>
        <v>0.4937505039916136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7078</v>
      </c>
      <c r="C24" s="9">
        <v>13</v>
      </c>
      <c r="D24" s="9">
        <v>2898</v>
      </c>
      <c r="E24" s="9">
        <v>2705</v>
      </c>
      <c r="F24" s="9">
        <v>1182</v>
      </c>
      <c r="G24" s="9">
        <v>280</v>
      </c>
      <c r="H24" s="15">
        <f t="shared" si="1"/>
        <v>0.4112743712913252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67</v>
      </c>
      <c r="D25" s="9" t="s">
        <v>58</v>
      </c>
      <c r="E25" s="9" t="s">
        <v>58</v>
      </c>
      <c r="F25" s="9" t="s">
        <v>58</v>
      </c>
      <c r="G25" s="9" t="s">
        <v>58</v>
      </c>
      <c r="H25" s="15" t="str">
        <f t="shared" si="1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153</v>
      </c>
      <c r="C26" s="9" t="s">
        <v>67</v>
      </c>
      <c r="D26" s="9">
        <v>59</v>
      </c>
      <c r="E26" s="9">
        <v>38</v>
      </c>
      <c r="F26" s="9">
        <v>48</v>
      </c>
      <c r="G26" s="9">
        <v>8</v>
      </c>
      <c r="H26" s="15">
        <f t="shared" si="1"/>
        <v>0.38562091503267976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67</v>
      </c>
      <c r="D27" s="9" t="s">
        <v>58</v>
      </c>
      <c r="E27" s="9" t="s">
        <v>58</v>
      </c>
      <c r="F27" s="9" t="s">
        <v>58</v>
      </c>
      <c r="G27" s="9" t="s">
        <v>58</v>
      </c>
      <c r="H27" s="15" t="str">
        <f t="shared" si="1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67</v>
      </c>
      <c r="D28" s="9" t="s">
        <v>58</v>
      </c>
      <c r="E28" s="9" t="s">
        <v>58</v>
      </c>
      <c r="F28" s="9" t="s">
        <v>58</v>
      </c>
      <c r="G28" s="9" t="s">
        <v>58</v>
      </c>
      <c r="H28" s="15" t="str">
        <f t="shared" si="1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4102</v>
      </c>
      <c r="C29" s="9" t="s">
        <v>67</v>
      </c>
      <c r="D29" s="9">
        <v>2313</v>
      </c>
      <c r="E29" s="9">
        <v>1236</v>
      </c>
      <c r="F29" s="9">
        <v>436</v>
      </c>
      <c r="G29" s="9">
        <v>117</v>
      </c>
      <c r="H29" s="15">
        <f t="shared" si="1"/>
        <v>0.5638712823013164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1440</v>
      </c>
      <c r="C30" s="9" t="s">
        <v>67</v>
      </c>
      <c r="D30" s="9">
        <v>745</v>
      </c>
      <c r="E30" s="9">
        <v>438</v>
      </c>
      <c r="F30" s="9">
        <v>206</v>
      </c>
      <c r="G30" s="9">
        <v>51</v>
      </c>
      <c r="H30" s="15">
        <f t="shared" si="1"/>
        <v>0.5173611111111112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67</v>
      </c>
      <c r="D31" s="9" t="s">
        <v>58</v>
      </c>
      <c r="E31" s="9" t="s">
        <v>58</v>
      </c>
      <c r="F31" s="9" t="s">
        <v>58</v>
      </c>
      <c r="G31" s="9" t="s">
        <v>58</v>
      </c>
      <c r="H31" s="15" t="str">
        <f t="shared" si="1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900</v>
      </c>
      <c r="C32" s="9">
        <v>4</v>
      </c>
      <c r="D32" s="9">
        <v>585</v>
      </c>
      <c r="E32" s="9">
        <v>201</v>
      </c>
      <c r="F32" s="9">
        <v>68</v>
      </c>
      <c r="G32" s="9">
        <v>42</v>
      </c>
      <c r="H32" s="15">
        <f t="shared" si="1"/>
        <v>0.6544444444444445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0</v>
      </c>
      <c r="C33" s="9" t="s">
        <v>68</v>
      </c>
      <c r="D33" s="9" t="s">
        <v>68</v>
      </c>
      <c r="E33" s="9" t="s">
        <v>68</v>
      </c>
      <c r="F33" s="9" t="s">
        <v>68</v>
      </c>
      <c r="G33" s="9" t="s">
        <v>68</v>
      </c>
      <c r="H33" s="15" t="str">
        <f t="shared" si="1"/>
        <v>-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89154</v>
      </c>
      <c r="C34" s="20">
        <f>SUM(C16:C33)</f>
        <v>180</v>
      </c>
      <c r="D34" s="20">
        <f>SUM(D16:D33)</f>
        <v>39746</v>
      </c>
      <c r="E34" s="20">
        <f>SUM(E16:E33)</f>
        <v>31470</v>
      </c>
      <c r="F34" s="20">
        <f>SUM(F16:F33)</f>
        <v>11358</v>
      </c>
      <c r="G34" s="20">
        <f>SUM(G16:G33)</f>
        <v>6400</v>
      </c>
      <c r="H34" s="21">
        <f t="shared" si="1"/>
        <v>0.44783184153262895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158121</v>
      </c>
      <c r="C35" s="22">
        <f>SUM(C34,C15)</f>
        <v>213</v>
      </c>
      <c r="D35" s="22">
        <f>SUM(D34,D15)</f>
        <v>66790</v>
      </c>
      <c r="E35" s="22">
        <f>SUM(E34,E15)</f>
        <v>57303</v>
      </c>
      <c r="F35" s="22">
        <f>SUM(F34,F15)</f>
        <v>21283</v>
      </c>
      <c r="G35" s="22">
        <f>SUM(G34,G15)</f>
        <v>12532</v>
      </c>
      <c r="H35" s="17">
        <f t="shared" si="1"/>
        <v>0.42374510659558184</v>
      </c>
      <c r="I35" s="18"/>
      <c r="J35" s="18"/>
    </row>
    <row r="36" spans="1:8" s="5" customFormat="1" ht="18" customHeight="1">
      <c r="A36" s="6" t="s">
        <v>39</v>
      </c>
      <c r="B36" s="9">
        <v>1222376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0.12935545200494775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zoomScale="110" zoomScaleNormal="110" zoomScalePageLayoutView="0" workbookViewId="0" topLeftCell="A1">
      <pane xSplit="1" ySplit="4" topLeftCell="B5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00390625" defaultRowHeight="13.5"/>
  <cols>
    <col min="1" max="8" width="12.625" style="1" customWidth="1"/>
    <col min="9" max="16384" width="9.00390625" style="1" customWidth="1"/>
  </cols>
  <sheetData>
    <row r="1" spans="1:4" ht="15" customHeight="1">
      <c r="A1" s="3" t="s">
        <v>50</v>
      </c>
      <c r="B1" s="2" t="s">
        <v>57</v>
      </c>
      <c r="C1" s="3" t="s">
        <v>51</v>
      </c>
      <c r="D1" s="1" t="s">
        <v>73</v>
      </c>
    </row>
    <row r="2" ht="13.5" customHeight="1"/>
    <row r="3" spans="1:8" s="5" customFormat="1" ht="19.5" customHeight="1">
      <c r="A3" s="29" t="s">
        <v>49</v>
      </c>
      <c r="B3" s="31" t="s">
        <v>1</v>
      </c>
      <c r="C3" s="28" t="s">
        <v>2</v>
      </c>
      <c r="D3" s="28"/>
      <c r="E3" s="28"/>
      <c r="F3" s="28"/>
      <c r="G3" s="28"/>
      <c r="H3" s="33" t="s">
        <v>56</v>
      </c>
    </row>
    <row r="4" spans="1:8" s="5" customFormat="1" ht="12.75" customHeight="1">
      <c r="A4" s="30"/>
      <c r="B4" s="3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/>
    </row>
    <row r="5" spans="1:11" s="5" customFormat="1" ht="13.5" customHeight="1">
      <c r="A5" s="6" t="s">
        <v>11</v>
      </c>
      <c r="B5" s="9">
        <f aca="true" t="shared" si="0" ref="B5:B35">SUM(C5:G5)</f>
        <v>1891</v>
      </c>
      <c r="C5" s="9">
        <v>2</v>
      </c>
      <c r="D5" s="9">
        <v>537</v>
      </c>
      <c r="E5" s="9">
        <v>653</v>
      </c>
      <c r="F5" s="9">
        <v>497</v>
      </c>
      <c r="G5" s="9">
        <v>202</v>
      </c>
      <c r="H5" s="15">
        <f aca="true" t="shared" si="1" ref="H5:H35">IF(ISERROR(SUM(C5:D5)/B5),"-",SUM(C5:D5)/B5)</f>
        <v>0.2850343733474352</v>
      </c>
      <c r="I5" s="18"/>
      <c r="J5" s="18"/>
      <c r="K5" s="18"/>
    </row>
    <row r="6" spans="1:10" s="5" customFormat="1" ht="13.5" customHeight="1">
      <c r="A6" s="6" t="s">
        <v>0</v>
      </c>
      <c r="B6" s="9">
        <f t="shared" si="0"/>
        <v>4166</v>
      </c>
      <c r="C6" s="9">
        <v>5</v>
      </c>
      <c r="D6" s="9">
        <v>1149</v>
      </c>
      <c r="E6" s="9">
        <v>1561</v>
      </c>
      <c r="F6" s="9">
        <v>876</v>
      </c>
      <c r="G6" s="9">
        <v>575</v>
      </c>
      <c r="H6" s="15">
        <f t="shared" si="1"/>
        <v>0.2770043206913106</v>
      </c>
      <c r="I6" s="18"/>
      <c r="J6" s="18"/>
    </row>
    <row r="7" spans="1:10" s="5" customFormat="1" ht="13.5" customHeight="1">
      <c r="A7" s="6" t="s">
        <v>12</v>
      </c>
      <c r="B7" s="9">
        <f t="shared" si="0"/>
        <v>19784</v>
      </c>
      <c r="C7" s="9">
        <v>12</v>
      </c>
      <c r="D7" s="9">
        <v>6248</v>
      </c>
      <c r="E7" s="9">
        <v>8452</v>
      </c>
      <c r="F7" s="9">
        <v>2815</v>
      </c>
      <c r="G7" s="9">
        <v>2257</v>
      </c>
      <c r="H7" s="15">
        <f t="shared" si="1"/>
        <v>0.3164173069146785</v>
      </c>
      <c r="I7" s="18"/>
      <c r="J7" s="18"/>
    </row>
    <row r="8" spans="1:10" s="5" customFormat="1" ht="13.5" customHeight="1">
      <c r="A8" s="6" t="s">
        <v>13</v>
      </c>
      <c r="B8" s="9">
        <f t="shared" si="0"/>
        <v>11870</v>
      </c>
      <c r="C8" s="9" t="s">
        <v>58</v>
      </c>
      <c r="D8" s="9">
        <v>4694</v>
      </c>
      <c r="E8" s="9">
        <v>5278</v>
      </c>
      <c r="F8" s="9">
        <v>1370</v>
      </c>
      <c r="G8" s="9">
        <v>528</v>
      </c>
      <c r="H8" s="15">
        <f t="shared" si="1"/>
        <v>0.3954507160909857</v>
      </c>
      <c r="I8" s="18"/>
      <c r="J8" s="18"/>
    </row>
    <row r="9" spans="1:10" s="5" customFormat="1" ht="13.5" customHeight="1">
      <c r="A9" s="6" t="s">
        <v>14</v>
      </c>
      <c r="B9" s="9">
        <f t="shared" si="0"/>
        <v>17261</v>
      </c>
      <c r="C9" s="9">
        <v>4</v>
      </c>
      <c r="D9" s="9">
        <v>7660</v>
      </c>
      <c r="E9" s="9">
        <v>6040</v>
      </c>
      <c r="F9" s="9">
        <v>2286</v>
      </c>
      <c r="G9" s="9">
        <v>1271</v>
      </c>
      <c r="H9" s="15">
        <f t="shared" si="1"/>
        <v>0.44400672035223915</v>
      </c>
      <c r="I9" s="18"/>
      <c r="J9" s="18"/>
    </row>
    <row r="10" spans="1:10" s="5" customFormat="1" ht="13.5" customHeight="1">
      <c r="A10" s="6" t="s">
        <v>15</v>
      </c>
      <c r="B10" s="9">
        <f t="shared" si="0"/>
        <v>1584</v>
      </c>
      <c r="C10" s="9" t="s">
        <v>58</v>
      </c>
      <c r="D10" s="9">
        <v>657</v>
      </c>
      <c r="E10" s="9">
        <v>530</v>
      </c>
      <c r="F10" s="9">
        <v>271</v>
      </c>
      <c r="G10" s="9">
        <v>126</v>
      </c>
      <c r="H10" s="15">
        <f t="shared" si="1"/>
        <v>0.4147727272727273</v>
      </c>
      <c r="I10" s="18"/>
      <c r="J10" s="18"/>
    </row>
    <row r="11" spans="1:10" s="5" customFormat="1" ht="13.5" customHeight="1">
      <c r="A11" s="6" t="s">
        <v>16</v>
      </c>
      <c r="B11" s="9">
        <f t="shared" si="0"/>
        <v>5146</v>
      </c>
      <c r="C11" s="9">
        <v>2</v>
      </c>
      <c r="D11" s="9">
        <v>1345</v>
      </c>
      <c r="E11" s="9">
        <v>1922</v>
      </c>
      <c r="F11" s="9">
        <v>1185</v>
      </c>
      <c r="G11" s="9">
        <v>692</v>
      </c>
      <c r="H11" s="15">
        <f t="shared" si="1"/>
        <v>0.26175670423630004</v>
      </c>
      <c r="I11" s="18"/>
      <c r="J11" s="18"/>
    </row>
    <row r="12" spans="1:10" s="5" customFormat="1" ht="13.5" customHeight="1">
      <c r="A12" s="6" t="s">
        <v>17</v>
      </c>
      <c r="B12" s="9">
        <f t="shared" si="0"/>
        <v>798</v>
      </c>
      <c r="C12" s="9" t="s">
        <v>58</v>
      </c>
      <c r="D12" s="9">
        <v>229</v>
      </c>
      <c r="E12" s="9">
        <v>357</v>
      </c>
      <c r="F12" s="9">
        <v>203</v>
      </c>
      <c r="G12" s="9">
        <v>9</v>
      </c>
      <c r="H12" s="15">
        <f t="shared" si="1"/>
        <v>0.2869674185463659</v>
      </c>
      <c r="I12" s="18"/>
      <c r="J12" s="18"/>
    </row>
    <row r="13" spans="1:10" s="5" customFormat="1" ht="13.5" customHeight="1">
      <c r="A13" s="6" t="s">
        <v>18</v>
      </c>
      <c r="B13" s="9">
        <f t="shared" si="0"/>
        <v>5205</v>
      </c>
      <c r="C13" s="9" t="s">
        <v>69</v>
      </c>
      <c r="D13" s="9">
        <v>3008</v>
      </c>
      <c r="E13" s="9">
        <v>1553</v>
      </c>
      <c r="F13" s="9">
        <v>375</v>
      </c>
      <c r="G13" s="9">
        <v>269</v>
      </c>
      <c r="H13" s="15">
        <f t="shared" si="1"/>
        <v>0.5779058597502401</v>
      </c>
      <c r="I13" s="18"/>
      <c r="J13" s="18"/>
    </row>
    <row r="14" spans="1:10" s="5" customFormat="1" ht="13.5" customHeight="1">
      <c r="A14" s="6" t="s">
        <v>19</v>
      </c>
      <c r="B14" s="9">
        <f t="shared" si="0"/>
        <v>10095</v>
      </c>
      <c r="C14" s="9">
        <v>3</v>
      </c>
      <c r="D14" s="9">
        <v>4914</v>
      </c>
      <c r="E14" s="9">
        <v>3492</v>
      </c>
      <c r="F14" s="9">
        <v>1277</v>
      </c>
      <c r="G14" s="9">
        <v>409</v>
      </c>
      <c r="H14" s="15">
        <f t="shared" si="1"/>
        <v>0.48707280832095096</v>
      </c>
      <c r="I14" s="18"/>
      <c r="J14" s="18"/>
    </row>
    <row r="15" spans="1:10" s="5" customFormat="1" ht="13.5" customHeight="1">
      <c r="A15" s="7" t="s">
        <v>8</v>
      </c>
      <c r="B15" s="19">
        <f t="shared" si="0"/>
        <v>77800</v>
      </c>
      <c r="C15" s="19">
        <f>SUM(C5:C14)</f>
        <v>28</v>
      </c>
      <c r="D15" s="19">
        <f>SUM(D5:D14)</f>
        <v>30441</v>
      </c>
      <c r="E15" s="19">
        <f>SUM(E5:E14)</f>
        <v>29838</v>
      </c>
      <c r="F15" s="19">
        <f>SUM(F5:F14)</f>
        <v>11155</v>
      </c>
      <c r="G15" s="19">
        <f>SUM(G5:G14)</f>
        <v>6338</v>
      </c>
      <c r="H15" s="16">
        <f t="shared" si="1"/>
        <v>0.39163239074550127</v>
      </c>
      <c r="I15" s="18"/>
      <c r="J15" s="18"/>
    </row>
    <row r="16" spans="1:10" s="5" customFormat="1" ht="13.5" customHeight="1">
      <c r="A16" s="6" t="s">
        <v>20</v>
      </c>
      <c r="B16" s="9">
        <f t="shared" si="0"/>
        <v>15461</v>
      </c>
      <c r="C16" s="9">
        <v>28</v>
      </c>
      <c r="D16" s="9">
        <v>6199</v>
      </c>
      <c r="E16" s="9">
        <v>5120</v>
      </c>
      <c r="F16" s="9">
        <v>2354</v>
      </c>
      <c r="G16" s="9">
        <v>1760</v>
      </c>
      <c r="H16" s="15">
        <f t="shared" si="1"/>
        <v>0.40275531983700924</v>
      </c>
      <c r="I16" s="18"/>
      <c r="J16" s="18"/>
    </row>
    <row r="17" spans="1:10" s="5" customFormat="1" ht="13.5" customHeight="1">
      <c r="A17" s="6" t="s">
        <v>21</v>
      </c>
      <c r="B17" s="9">
        <f t="shared" si="0"/>
        <v>2954</v>
      </c>
      <c r="C17" s="9">
        <v>13</v>
      </c>
      <c r="D17" s="9">
        <v>1075</v>
      </c>
      <c r="E17" s="9">
        <v>951</v>
      </c>
      <c r="F17" s="9">
        <v>381</v>
      </c>
      <c r="G17" s="9">
        <v>534</v>
      </c>
      <c r="H17" s="15">
        <f t="shared" si="1"/>
        <v>0.36831415030467163</v>
      </c>
      <c r="I17" s="18"/>
      <c r="J17" s="18"/>
    </row>
    <row r="18" spans="1:10" s="5" customFormat="1" ht="13.5" customHeight="1">
      <c r="A18" s="6" t="s">
        <v>22</v>
      </c>
      <c r="B18" s="9">
        <f t="shared" si="0"/>
        <v>39892</v>
      </c>
      <c r="C18" s="9">
        <v>100</v>
      </c>
      <c r="D18" s="9">
        <v>18307</v>
      </c>
      <c r="E18" s="9">
        <v>14916</v>
      </c>
      <c r="F18" s="9">
        <v>4160</v>
      </c>
      <c r="G18" s="9">
        <v>2409</v>
      </c>
      <c r="H18" s="15">
        <f t="shared" si="1"/>
        <v>0.4614208362578963</v>
      </c>
      <c r="I18" s="18"/>
      <c r="J18" s="18"/>
    </row>
    <row r="19" spans="1:10" s="5" customFormat="1" ht="13.5" customHeight="1">
      <c r="A19" s="6" t="s">
        <v>23</v>
      </c>
      <c r="B19" s="9">
        <f t="shared" si="0"/>
        <v>252</v>
      </c>
      <c r="C19" s="9" t="s">
        <v>58</v>
      </c>
      <c r="D19" s="9">
        <v>64</v>
      </c>
      <c r="E19" s="9">
        <v>83</v>
      </c>
      <c r="F19" s="9">
        <v>58</v>
      </c>
      <c r="G19" s="9">
        <v>47</v>
      </c>
      <c r="H19" s="15">
        <f t="shared" si="1"/>
        <v>0.25396825396825395</v>
      </c>
      <c r="I19" s="18"/>
      <c r="J19" s="18"/>
    </row>
    <row r="20" spans="1:10" s="5" customFormat="1" ht="13.5" customHeight="1">
      <c r="A20" s="6" t="s">
        <v>24</v>
      </c>
      <c r="B20" s="9">
        <f t="shared" si="0"/>
        <v>2222</v>
      </c>
      <c r="C20" s="9" t="s">
        <v>58</v>
      </c>
      <c r="D20" s="9">
        <v>864</v>
      </c>
      <c r="E20" s="9">
        <v>696</v>
      </c>
      <c r="F20" s="9">
        <v>526</v>
      </c>
      <c r="G20" s="9">
        <v>136</v>
      </c>
      <c r="H20" s="15">
        <f t="shared" si="1"/>
        <v>0.38883888388838883</v>
      </c>
      <c r="I20" s="18"/>
      <c r="J20" s="18"/>
    </row>
    <row r="21" spans="1:10" s="5" customFormat="1" ht="13.5" customHeight="1">
      <c r="A21" s="6" t="s">
        <v>25</v>
      </c>
      <c r="B21" s="9">
        <f t="shared" si="0"/>
        <v>6041</v>
      </c>
      <c r="C21" s="9">
        <v>65</v>
      </c>
      <c r="D21" s="9">
        <v>2816</v>
      </c>
      <c r="E21" s="9">
        <v>2004</v>
      </c>
      <c r="F21" s="9">
        <v>740</v>
      </c>
      <c r="G21" s="9">
        <v>416</v>
      </c>
      <c r="H21" s="15">
        <f t="shared" si="1"/>
        <v>0.47690779672239697</v>
      </c>
      <c r="I21" s="18"/>
      <c r="J21" s="18"/>
    </row>
    <row r="22" spans="1:10" s="5" customFormat="1" ht="13.5" customHeight="1">
      <c r="A22" s="6" t="s">
        <v>26</v>
      </c>
      <c r="B22" s="9">
        <f t="shared" si="0"/>
        <v>6859</v>
      </c>
      <c r="C22" s="9" t="s">
        <v>58</v>
      </c>
      <c r="D22" s="9">
        <v>2997</v>
      </c>
      <c r="E22" s="9">
        <v>2588</v>
      </c>
      <c r="F22" s="9">
        <v>915</v>
      </c>
      <c r="G22" s="9">
        <v>359</v>
      </c>
      <c r="H22" s="15">
        <f t="shared" si="1"/>
        <v>0.43694416095640765</v>
      </c>
      <c r="I22" s="18"/>
      <c r="J22" s="18"/>
    </row>
    <row r="23" spans="1:10" s="5" customFormat="1" ht="13.5" customHeight="1">
      <c r="A23" s="6" t="s">
        <v>27</v>
      </c>
      <c r="B23" s="9">
        <f t="shared" si="0"/>
        <v>14585</v>
      </c>
      <c r="C23" s="9" t="s">
        <v>58</v>
      </c>
      <c r="D23" s="9">
        <v>7100</v>
      </c>
      <c r="E23" s="9">
        <v>4696</v>
      </c>
      <c r="F23" s="9">
        <v>1734</v>
      </c>
      <c r="G23" s="9">
        <v>1055</v>
      </c>
      <c r="H23" s="15">
        <f t="shared" si="1"/>
        <v>0.48680150839904013</v>
      </c>
      <c r="I23" s="18"/>
      <c r="J23" s="18"/>
    </row>
    <row r="24" spans="1:10" s="5" customFormat="1" ht="13.5" customHeight="1">
      <c r="A24" s="6" t="s">
        <v>28</v>
      </c>
      <c r="B24" s="9">
        <f t="shared" si="0"/>
        <v>6036</v>
      </c>
      <c r="C24" s="9">
        <v>11</v>
      </c>
      <c r="D24" s="9">
        <v>2250</v>
      </c>
      <c r="E24" s="9">
        <v>2463</v>
      </c>
      <c r="F24" s="9">
        <v>959</v>
      </c>
      <c r="G24" s="9">
        <v>353</v>
      </c>
      <c r="H24" s="15">
        <f t="shared" si="1"/>
        <v>0.37458581842279653</v>
      </c>
      <c r="I24" s="18"/>
      <c r="J24" s="18"/>
    </row>
    <row r="25" spans="1:10" s="5" customFormat="1" ht="13.5" customHeight="1">
      <c r="A25" s="6" t="s">
        <v>29</v>
      </c>
      <c r="B25" s="9">
        <f t="shared" si="0"/>
        <v>0</v>
      </c>
      <c r="C25" s="9" t="s">
        <v>58</v>
      </c>
      <c r="D25" s="9" t="s">
        <v>58</v>
      </c>
      <c r="E25" s="9" t="s">
        <v>58</v>
      </c>
      <c r="F25" s="9" t="s">
        <v>58</v>
      </c>
      <c r="G25" s="9" t="s">
        <v>58</v>
      </c>
      <c r="H25" s="15" t="str">
        <f t="shared" si="1"/>
        <v>-</v>
      </c>
      <c r="I25" s="18"/>
      <c r="J25" s="18"/>
    </row>
    <row r="26" spans="1:10" s="5" customFormat="1" ht="13.5" customHeight="1">
      <c r="A26" s="6" t="s">
        <v>30</v>
      </c>
      <c r="B26" s="9">
        <f t="shared" si="0"/>
        <v>158</v>
      </c>
      <c r="C26" s="9" t="s">
        <v>58</v>
      </c>
      <c r="D26" s="9">
        <v>71</v>
      </c>
      <c r="E26" s="9">
        <v>33</v>
      </c>
      <c r="F26" s="9">
        <v>47</v>
      </c>
      <c r="G26" s="9">
        <v>7</v>
      </c>
      <c r="H26" s="15">
        <f t="shared" si="1"/>
        <v>0.44936708860759494</v>
      </c>
      <c r="I26" s="18"/>
      <c r="J26" s="18"/>
    </row>
    <row r="27" spans="1:10" s="5" customFormat="1" ht="13.5" customHeight="1">
      <c r="A27" s="6" t="s">
        <v>31</v>
      </c>
      <c r="B27" s="9">
        <f t="shared" si="0"/>
        <v>0</v>
      </c>
      <c r="C27" s="9" t="s">
        <v>58</v>
      </c>
      <c r="D27" s="9" t="s">
        <v>58</v>
      </c>
      <c r="E27" s="9" t="s">
        <v>58</v>
      </c>
      <c r="F27" s="9" t="s">
        <v>58</v>
      </c>
      <c r="G27" s="9" t="s">
        <v>58</v>
      </c>
      <c r="H27" s="15" t="str">
        <f t="shared" si="1"/>
        <v>-</v>
      </c>
      <c r="I27" s="18"/>
      <c r="J27" s="18"/>
    </row>
    <row r="28" spans="1:10" s="5" customFormat="1" ht="13.5" customHeight="1">
      <c r="A28" s="6" t="s">
        <v>32</v>
      </c>
      <c r="B28" s="9">
        <f t="shared" si="0"/>
        <v>0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15" t="str">
        <f t="shared" si="1"/>
        <v>-</v>
      </c>
      <c r="I28" s="18"/>
      <c r="J28" s="18"/>
    </row>
    <row r="29" spans="1:10" s="5" customFormat="1" ht="13.5" customHeight="1">
      <c r="A29" s="6" t="s">
        <v>33</v>
      </c>
      <c r="B29" s="9">
        <f t="shared" si="0"/>
        <v>4753</v>
      </c>
      <c r="C29" s="9" t="s">
        <v>58</v>
      </c>
      <c r="D29" s="9">
        <v>2834</v>
      </c>
      <c r="E29" s="9">
        <v>1416</v>
      </c>
      <c r="F29" s="9">
        <v>400</v>
      </c>
      <c r="G29" s="9">
        <v>103</v>
      </c>
      <c r="H29" s="15">
        <f t="shared" si="1"/>
        <v>0.5962549968440984</v>
      </c>
      <c r="I29" s="18"/>
      <c r="J29" s="18"/>
    </row>
    <row r="30" spans="1:10" s="5" customFormat="1" ht="13.5" customHeight="1">
      <c r="A30" s="6" t="s">
        <v>34</v>
      </c>
      <c r="B30" s="9">
        <f t="shared" si="0"/>
        <v>1517</v>
      </c>
      <c r="C30" s="9">
        <v>2</v>
      </c>
      <c r="D30" s="9">
        <v>748</v>
      </c>
      <c r="E30" s="9">
        <v>472</v>
      </c>
      <c r="F30" s="9">
        <v>238</v>
      </c>
      <c r="G30" s="9">
        <v>57</v>
      </c>
      <c r="H30" s="15">
        <f t="shared" si="1"/>
        <v>0.4943968358602505</v>
      </c>
      <c r="I30" s="18"/>
      <c r="J30" s="18"/>
    </row>
    <row r="31" spans="1:10" s="5" customFormat="1" ht="13.5" customHeight="1">
      <c r="A31" s="6" t="s">
        <v>35</v>
      </c>
      <c r="B31" s="9">
        <f t="shared" si="0"/>
        <v>0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15" t="str">
        <f t="shared" si="1"/>
        <v>-</v>
      </c>
      <c r="I31" s="18"/>
      <c r="J31" s="18"/>
    </row>
    <row r="32" spans="1:10" s="5" customFormat="1" ht="13.5" customHeight="1">
      <c r="A32" s="6" t="s">
        <v>36</v>
      </c>
      <c r="B32" s="9">
        <f t="shared" si="0"/>
        <v>958</v>
      </c>
      <c r="C32" s="9">
        <v>4</v>
      </c>
      <c r="D32" s="9">
        <v>619</v>
      </c>
      <c r="E32" s="9">
        <v>214</v>
      </c>
      <c r="F32" s="9">
        <v>62</v>
      </c>
      <c r="G32" s="9">
        <v>59</v>
      </c>
      <c r="H32" s="15">
        <f t="shared" si="1"/>
        <v>0.6503131524008351</v>
      </c>
      <c r="I32" s="18"/>
      <c r="J32" s="18"/>
    </row>
    <row r="33" spans="1:10" s="5" customFormat="1" ht="13.5" customHeight="1">
      <c r="A33" s="6" t="s">
        <v>37</v>
      </c>
      <c r="B33" s="9">
        <f t="shared" si="0"/>
        <v>0</v>
      </c>
      <c r="C33" s="9" t="s">
        <v>69</v>
      </c>
      <c r="D33" s="9" t="s">
        <v>69</v>
      </c>
      <c r="E33" s="9" t="s">
        <v>69</v>
      </c>
      <c r="F33" s="9" t="s">
        <v>69</v>
      </c>
      <c r="G33" s="9" t="s">
        <v>69</v>
      </c>
      <c r="H33" s="15" t="str">
        <f t="shared" si="1"/>
        <v>-</v>
      </c>
      <c r="I33" s="18"/>
      <c r="J33" s="18"/>
    </row>
    <row r="34" spans="1:10" s="5" customFormat="1" ht="13.5" customHeight="1">
      <c r="A34" s="8" t="s">
        <v>9</v>
      </c>
      <c r="B34" s="20">
        <f t="shared" si="0"/>
        <v>101688</v>
      </c>
      <c r="C34" s="20">
        <f>SUM(C16:C33)</f>
        <v>223</v>
      </c>
      <c r="D34" s="20">
        <f>SUM(D16:D33)</f>
        <v>45944</v>
      </c>
      <c r="E34" s="20">
        <f>SUM(E16:E33)</f>
        <v>35652</v>
      </c>
      <c r="F34" s="20">
        <f>SUM(F16:F33)</f>
        <v>12574</v>
      </c>
      <c r="G34" s="20">
        <f>SUM(G16:G33)</f>
        <v>7295</v>
      </c>
      <c r="H34" s="21">
        <f t="shared" si="1"/>
        <v>0.4540063724333255</v>
      </c>
      <c r="I34" s="18"/>
      <c r="J34" s="18"/>
    </row>
    <row r="35" spans="1:10" s="5" customFormat="1" ht="18" customHeight="1">
      <c r="A35" s="4" t="s">
        <v>38</v>
      </c>
      <c r="B35" s="22">
        <f t="shared" si="0"/>
        <v>179488</v>
      </c>
      <c r="C35" s="22">
        <f>SUM(C34,C15)</f>
        <v>251</v>
      </c>
      <c r="D35" s="22">
        <f>SUM(D34,D15)</f>
        <v>76385</v>
      </c>
      <c r="E35" s="22">
        <f>SUM(E34,E15)</f>
        <v>65490</v>
      </c>
      <c r="F35" s="22">
        <f>SUM(F34,F15)</f>
        <v>23729</v>
      </c>
      <c r="G35" s="22">
        <f>SUM(G34,G15)</f>
        <v>13633</v>
      </c>
      <c r="H35" s="17">
        <f t="shared" si="1"/>
        <v>0.4269700481369228</v>
      </c>
      <c r="I35" s="18"/>
      <c r="J35" s="18"/>
    </row>
    <row r="36" spans="1:8" s="5" customFormat="1" ht="18" customHeight="1">
      <c r="A36" s="6" t="s">
        <v>39</v>
      </c>
      <c r="B36" s="9">
        <v>1336221</v>
      </c>
      <c r="C36" s="9"/>
      <c r="D36" s="9"/>
      <c r="E36" s="9"/>
      <c r="F36" s="9"/>
      <c r="G36" s="9"/>
      <c r="H36" s="10"/>
    </row>
    <row r="37" spans="1:8" s="5" customFormat="1" ht="18" customHeight="1">
      <c r="A37" s="11" t="s">
        <v>48</v>
      </c>
      <c r="B37" s="13">
        <f>B35/B36</f>
        <v>0.1343250854461949</v>
      </c>
      <c r="C37" s="12"/>
      <c r="D37" s="12"/>
      <c r="E37" s="12"/>
      <c r="F37" s="12"/>
      <c r="G37" s="12"/>
      <c r="H37" s="14"/>
    </row>
    <row r="39" ht="13.5">
      <c r="A39" s="1" t="s">
        <v>74</v>
      </c>
    </row>
  </sheetData>
  <sheetProtection/>
  <mergeCells count="4">
    <mergeCell ref="C3:G3"/>
    <mergeCell ref="A3:A4"/>
    <mergeCell ref="B3:B4"/>
    <mergeCell ref="H3:H4"/>
  </mergeCells>
  <printOptions/>
  <pageMargins left="0.7874015748031497" right="0.5905511811023623" top="0.3937007874015748" bottom="0" header="0.5118110236220472" footer="0.5118110236220472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JMMWA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JMMWA</dc:creator>
  <cp:keywords/>
  <dc:description/>
  <cp:lastModifiedBy>jnx240dma</cp:lastModifiedBy>
  <cp:lastPrinted>2018-10-15T04:13:05Z</cp:lastPrinted>
  <dcterms:created xsi:type="dcterms:W3CDTF">2000-08-21T01:43:48Z</dcterms:created>
  <dcterms:modified xsi:type="dcterms:W3CDTF">2018-10-15T05:06:49Z</dcterms:modified>
  <cp:category/>
  <cp:version/>
  <cp:contentType/>
  <cp:contentStatus/>
</cp:coreProperties>
</file>