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共有\畜種別流通統計\令和６年\"/>
    </mc:Choice>
  </mc:AlternateContent>
  <xr:revisionPtr revIDLastSave="0" documentId="13_ncr:1_{18DC4F3B-E2CB-4C32-8E62-952E125464C1}" xr6:coauthVersionLast="47" xr6:coauthVersionMax="47" xr10:uidLastSave="{00000000-0000-0000-0000-000000000000}"/>
  <bookViews>
    <workbookView xWindow="-120" yWindow="-120" windowWidth="19440" windowHeight="14880" tabRatio="669" activeTab="2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令和6年計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3" l="1"/>
  <c r="G31" i="13"/>
  <c r="F31" i="13"/>
  <c r="E31" i="13"/>
  <c r="D31" i="13"/>
  <c r="C31" i="13"/>
  <c r="G30" i="13"/>
  <c r="F30" i="13"/>
  <c r="E30" i="13"/>
  <c r="D30" i="13"/>
  <c r="C30" i="13"/>
  <c r="G29" i="13"/>
  <c r="F29" i="13"/>
  <c r="E29" i="13"/>
  <c r="D29" i="13"/>
  <c r="C29" i="13"/>
  <c r="G28" i="13"/>
  <c r="F28" i="13"/>
  <c r="E28" i="13"/>
  <c r="D28" i="13"/>
  <c r="C28" i="13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7" i="13"/>
  <c r="F7" i="13"/>
  <c r="E7" i="13"/>
  <c r="D7" i="13"/>
  <c r="C7" i="13"/>
  <c r="G6" i="13"/>
  <c r="F6" i="13"/>
  <c r="E6" i="13"/>
  <c r="D6" i="13"/>
  <c r="C6" i="13"/>
  <c r="H31" i="2"/>
  <c r="H21" i="2"/>
  <c r="H31" i="3"/>
  <c r="H30" i="3"/>
  <c r="H29" i="3"/>
  <c r="H24" i="3"/>
  <c r="H19" i="3"/>
  <c r="H18" i="3"/>
  <c r="H17" i="3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8" i="1"/>
  <c r="H6" i="2"/>
  <c r="H6" i="4"/>
  <c r="H6" i="5"/>
  <c r="H6" i="6"/>
  <c r="H6" i="7"/>
  <c r="H6" i="8"/>
  <c r="H6" i="9"/>
  <c r="H6" i="10"/>
  <c r="H6" i="11"/>
  <c r="H6" i="12"/>
  <c r="B35" i="4"/>
  <c r="B35" i="5"/>
  <c r="B35" i="6"/>
  <c r="B35" i="7"/>
  <c r="B35" i="8"/>
  <c r="B35" i="9"/>
  <c r="B35" i="10"/>
  <c r="B35" i="11"/>
  <c r="B35" i="12"/>
  <c r="G33" i="2"/>
  <c r="F33" i="2"/>
  <c r="E33" i="2"/>
  <c r="D33" i="2"/>
  <c r="G33" i="3"/>
  <c r="F33" i="3"/>
  <c r="G33" i="4"/>
  <c r="F33" i="4"/>
  <c r="E33" i="4"/>
  <c r="D33" i="4"/>
  <c r="G33" i="5"/>
  <c r="F33" i="5"/>
  <c r="E33" i="5"/>
  <c r="D33" i="5"/>
  <c r="G33" i="6"/>
  <c r="F33" i="6"/>
  <c r="E33" i="6"/>
  <c r="D33" i="6"/>
  <c r="G33" i="7"/>
  <c r="F33" i="7"/>
  <c r="E33" i="7"/>
  <c r="D33" i="7"/>
  <c r="G33" i="8"/>
  <c r="F33" i="8"/>
  <c r="E33" i="8"/>
  <c r="D33" i="8"/>
  <c r="G33" i="9"/>
  <c r="F33" i="9"/>
  <c r="E33" i="9"/>
  <c r="D33" i="9"/>
  <c r="G33" i="10"/>
  <c r="F33" i="10"/>
  <c r="E33" i="10"/>
  <c r="D33" i="10"/>
  <c r="G33" i="11"/>
  <c r="F33" i="11"/>
  <c r="E33" i="11"/>
  <c r="D33" i="11"/>
  <c r="G33" i="12"/>
  <c r="F33" i="12"/>
  <c r="E33" i="12"/>
  <c r="D33" i="12"/>
  <c r="C33" i="2"/>
  <c r="C33" i="3"/>
  <c r="C33" i="4"/>
  <c r="C33" i="5"/>
  <c r="C33" i="6"/>
  <c r="C33" i="7"/>
  <c r="C33" i="8"/>
  <c r="C33" i="9"/>
  <c r="C33" i="10"/>
  <c r="C33" i="11"/>
  <c r="C33" i="12"/>
  <c r="G32" i="2"/>
  <c r="F32" i="2"/>
  <c r="E32" i="2"/>
  <c r="D32" i="2"/>
  <c r="B32" i="2" s="1"/>
  <c r="H32" i="2" s="1"/>
  <c r="G32" i="3"/>
  <c r="F32" i="3"/>
  <c r="E32" i="3"/>
  <c r="E33" i="3" s="1"/>
  <c r="D32" i="3"/>
  <c r="G32" i="4"/>
  <c r="F32" i="4"/>
  <c r="E32" i="4"/>
  <c r="D32" i="4"/>
  <c r="B32" i="4" s="1"/>
  <c r="G32" i="5"/>
  <c r="F32" i="5"/>
  <c r="E32" i="5"/>
  <c r="D32" i="5"/>
  <c r="G32" i="6"/>
  <c r="F32" i="6"/>
  <c r="E32" i="6"/>
  <c r="D32" i="6"/>
  <c r="G32" i="7"/>
  <c r="F32" i="7"/>
  <c r="E32" i="7"/>
  <c r="D32" i="7"/>
  <c r="B32" i="7" s="1"/>
  <c r="G32" i="8"/>
  <c r="F32" i="8"/>
  <c r="E32" i="8"/>
  <c r="D32" i="8"/>
  <c r="G32" i="9"/>
  <c r="F32" i="9"/>
  <c r="E32" i="9"/>
  <c r="D32" i="9"/>
  <c r="G32" i="10"/>
  <c r="F32" i="10"/>
  <c r="E32" i="10"/>
  <c r="D32" i="10"/>
  <c r="G32" i="11"/>
  <c r="F32" i="11"/>
  <c r="E32" i="11"/>
  <c r="D32" i="11"/>
  <c r="G32" i="12"/>
  <c r="F32" i="12"/>
  <c r="E32" i="12"/>
  <c r="D32" i="12"/>
  <c r="G32" i="1"/>
  <c r="G33" i="1" s="1"/>
  <c r="F32" i="1"/>
  <c r="F32" i="13" s="1"/>
  <c r="E32" i="1"/>
  <c r="E32" i="13" s="1"/>
  <c r="D32" i="1"/>
  <c r="C32" i="2"/>
  <c r="C32" i="3"/>
  <c r="C32" i="4"/>
  <c r="C32" i="5"/>
  <c r="C32" i="6"/>
  <c r="C32" i="7"/>
  <c r="C32" i="8"/>
  <c r="C32" i="9"/>
  <c r="B32" i="9" s="1"/>
  <c r="C32" i="10"/>
  <c r="C32" i="11"/>
  <c r="B32" i="11" s="1"/>
  <c r="C32" i="12"/>
  <c r="B32" i="12" s="1"/>
  <c r="C32" i="1"/>
  <c r="G16" i="2"/>
  <c r="F16" i="2"/>
  <c r="E16" i="2"/>
  <c r="D16" i="2"/>
  <c r="B16" i="2" s="1"/>
  <c r="H16" i="2" s="1"/>
  <c r="G16" i="3"/>
  <c r="F16" i="3"/>
  <c r="E16" i="3"/>
  <c r="D16" i="3"/>
  <c r="D33" i="3" s="1"/>
  <c r="G16" i="4"/>
  <c r="F16" i="4"/>
  <c r="E16" i="4"/>
  <c r="D16" i="4"/>
  <c r="B16" i="4" s="1"/>
  <c r="G16" i="5"/>
  <c r="F16" i="5"/>
  <c r="E16" i="5"/>
  <c r="D16" i="5"/>
  <c r="B16" i="5" s="1"/>
  <c r="G16" i="6"/>
  <c r="F16" i="6"/>
  <c r="E16" i="6"/>
  <c r="D16" i="6"/>
  <c r="G16" i="7"/>
  <c r="F16" i="7"/>
  <c r="E16" i="7"/>
  <c r="D16" i="7"/>
  <c r="B16" i="7" s="1"/>
  <c r="G16" i="8"/>
  <c r="F16" i="8"/>
  <c r="E16" i="8"/>
  <c r="D16" i="8"/>
  <c r="B16" i="8" s="1"/>
  <c r="G16" i="9"/>
  <c r="F16" i="9"/>
  <c r="E16" i="9"/>
  <c r="D16" i="9"/>
  <c r="G16" i="10"/>
  <c r="F16" i="10"/>
  <c r="E16" i="10"/>
  <c r="D16" i="10"/>
  <c r="G16" i="11"/>
  <c r="F16" i="11"/>
  <c r="E16" i="11"/>
  <c r="D16" i="11"/>
  <c r="G16" i="12"/>
  <c r="F16" i="12"/>
  <c r="E16" i="12"/>
  <c r="D16" i="12"/>
  <c r="G16" i="1"/>
  <c r="G16" i="13" s="1"/>
  <c r="F16" i="1"/>
  <c r="F33" i="1" s="1"/>
  <c r="E16" i="1"/>
  <c r="E33" i="1" s="1"/>
  <c r="D16" i="1"/>
  <c r="C16" i="2"/>
  <c r="C16" i="3"/>
  <c r="C16" i="13" s="1"/>
  <c r="C16" i="4"/>
  <c r="C16" i="5"/>
  <c r="C16" i="6"/>
  <c r="C16" i="7"/>
  <c r="C16" i="8"/>
  <c r="C16" i="9"/>
  <c r="C16" i="10"/>
  <c r="C16" i="11"/>
  <c r="B16" i="11" s="1"/>
  <c r="C16" i="12"/>
  <c r="B16" i="12" s="1"/>
  <c r="C16" i="1"/>
  <c r="C33" i="1" s="1"/>
  <c r="B32" i="5"/>
  <c r="B31" i="2"/>
  <c r="B30" i="2"/>
  <c r="H30" i="2" s="1"/>
  <c r="B29" i="2"/>
  <c r="H29" i="2" s="1"/>
  <c r="B28" i="2"/>
  <c r="H28" i="2" s="1"/>
  <c r="B27" i="2"/>
  <c r="H27" i="2" s="1"/>
  <c r="B26" i="2"/>
  <c r="H26" i="2" s="1"/>
  <c r="B25" i="2"/>
  <c r="H25" i="2" s="1"/>
  <c r="B24" i="2"/>
  <c r="H24" i="2" s="1"/>
  <c r="B23" i="2"/>
  <c r="H23" i="2" s="1"/>
  <c r="B22" i="2"/>
  <c r="H22" i="2" s="1"/>
  <c r="B21" i="2"/>
  <c r="B20" i="2"/>
  <c r="H20" i="2" s="1"/>
  <c r="B19" i="2"/>
  <c r="H19" i="2" s="1"/>
  <c r="B18" i="2"/>
  <c r="H18" i="2" s="1"/>
  <c r="B17" i="2"/>
  <c r="H17" i="2" s="1"/>
  <c r="B15" i="2"/>
  <c r="H15" i="2" s="1"/>
  <c r="B14" i="2"/>
  <c r="H14" i="2" s="1"/>
  <c r="B13" i="2"/>
  <c r="H13" i="2" s="1"/>
  <c r="B12" i="2"/>
  <c r="H12" i="2" s="1"/>
  <c r="B11" i="2"/>
  <c r="H11" i="2" s="1"/>
  <c r="B10" i="2"/>
  <c r="H10" i="2" s="1"/>
  <c r="B9" i="2"/>
  <c r="H9" i="2" s="1"/>
  <c r="B8" i="2"/>
  <c r="H8" i="2" s="1"/>
  <c r="B7" i="2"/>
  <c r="H7" i="2" s="1"/>
  <c r="B31" i="3"/>
  <c r="B30" i="3"/>
  <c r="B29" i="3"/>
  <c r="B28" i="3"/>
  <c r="H28" i="3" s="1"/>
  <c r="B27" i="3"/>
  <c r="H27" i="3" s="1"/>
  <c r="B26" i="3"/>
  <c r="H26" i="3" s="1"/>
  <c r="B25" i="3"/>
  <c r="H25" i="3" s="1"/>
  <c r="B24" i="3"/>
  <c r="B23" i="3"/>
  <c r="H23" i="3" s="1"/>
  <c r="B22" i="3"/>
  <c r="H22" i="3" s="1"/>
  <c r="B21" i="3"/>
  <c r="H21" i="3" s="1"/>
  <c r="B20" i="3"/>
  <c r="H20" i="3" s="1"/>
  <c r="B19" i="3"/>
  <c r="B18" i="3"/>
  <c r="B17" i="3"/>
  <c r="B15" i="3"/>
  <c r="H15" i="3" s="1"/>
  <c r="B14" i="3"/>
  <c r="H14" i="3" s="1"/>
  <c r="B13" i="3"/>
  <c r="H13" i="3" s="1"/>
  <c r="B12" i="3"/>
  <c r="H12" i="3" s="1"/>
  <c r="B11" i="3"/>
  <c r="H11" i="3" s="1"/>
  <c r="B10" i="3"/>
  <c r="H10" i="3" s="1"/>
  <c r="B9" i="3"/>
  <c r="H9" i="3" s="1"/>
  <c r="B8" i="3"/>
  <c r="H8" i="3" s="1"/>
  <c r="B7" i="3"/>
  <c r="H7" i="3" s="1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5" i="4"/>
  <c r="B14" i="4"/>
  <c r="B13" i="4"/>
  <c r="B12" i="4"/>
  <c r="B11" i="4"/>
  <c r="B10" i="4"/>
  <c r="B9" i="4"/>
  <c r="B8" i="4"/>
  <c r="B7" i="4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5" i="5"/>
  <c r="B14" i="5"/>
  <c r="B13" i="5"/>
  <c r="B12" i="5"/>
  <c r="B11" i="5"/>
  <c r="B10" i="5"/>
  <c r="B9" i="5"/>
  <c r="B8" i="5"/>
  <c r="B7" i="5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5" i="6"/>
  <c r="B14" i="6"/>
  <c r="B13" i="6"/>
  <c r="B12" i="6"/>
  <c r="B11" i="6"/>
  <c r="B10" i="6"/>
  <c r="B9" i="6"/>
  <c r="B8" i="6"/>
  <c r="B7" i="6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5" i="7"/>
  <c r="B14" i="7"/>
  <c r="B13" i="7"/>
  <c r="B12" i="7"/>
  <c r="B11" i="7"/>
  <c r="B10" i="7"/>
  <c r="B9" i="7"/>
  <c r="B8" i="7"/>
  <c r="B7" i="7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5" i="8"/>
  <c r="B14" i="8"/>
  <c r="B13" i="8"/>
  <c r="B12" i="8"/>
  <c r="B11" i="8"/>
  <c r="B10" i="8"/>
  <c r="B9" i="8"/>
  <c r="B8" i="8"/>
  <c r="B7" i="8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5" i="9"/>
  <c r="B14" i="9"/>
  <c r="B13" i="9"/>
  <c r="B12" i="9"/>
  <c r="B11" i="9"/>
  <c r="B10" i="9"/>
  <c r="B9" i="9"/>
  <c r="B8" i="9"/>
  <c r="B7" i="9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5" i="10"/>
  <c r="B14" i="10"/>
  <c r="B13" i="10"/>
  <c r="B12" i="10"/>
  <c r="B11" i="10"/>
  <c r="B10" i="10"/>
  <c r="B9" i="10"/>
  <c r="B8" i="10"/>
  <c r="B7" i="10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5" i="11"/>
  <c r="B14" i="11"/>
  <c r="B13" i="11"/>
  <c r="B12" i="11"/>
  <c r="B11" i="11"/>
  <c r="B10" i="11"/>
  <c r="B9" i="11"/>
  <c r="B8" i="11"/>
  <c r="B7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5" i="12"/>
  <c r="B14" i="12"/>
  <c r="B13" i="12"/>
  <c r="B12" i="12"/>
  <c r="B11" i="12"/>
  <c r="B10" i="12"/>
  <c r="B9" i="12"/>
  <c r="B8" i="12"/>
  <c r="B7" i="12"/>
  <c r="B31" i="1"/>
  <c r="H31" i="1" s="1"/>
  <c r="B30" i="1"/>
  <c r="B29" i="1"/>
  <c r="H29" i="1" s="1"/>
  <c r="B28" i="1"/>
  <c r="H28" i="1" s="1"/>
  <c r="B27" i="1"/>
  <c r="H27" i="1" s="1"/>
  <c r="B26" i="1"/>
  <c r="B26" i="13" s="1"/>
  <c r="H26" i="13" s="1"/>
  <c r="B25" i="1"/>
  <c r="B25" i="13" s="1"/>
  <c r="B24" i="1"/>
  <c r="B24" i="13" s="1"/>
  <c r="H24" i="13" s="1"/>
  <c r="B23" i="1"/>
  <c r="H23" i="1" s="1"/>
  <c r="B22" i="1"/>
  <c r="B22" i="13" s="1"/>
  <c r="B21" i="1"/>
  <c r="H21" i="1" s="1"/>
  <c r="B20" i="1"/>
  <c r="H20" i="1" s="1"/>
  <c r="B19" i="1"/>
  <c r="H19" i="1" s="1"/>
  <c r="B18" i="1"/>
  <c r="B18" i="13" s="1"/>
  <c r="B17" i="1"/>
  <c r="H17" i="1" s="1"/>
  <c r="B15" i="1"/>
  <c r="H15" i="1" s="1"/>
  <c r="B14" i="1"/>
  <c r="B14" i="13" s="1"/>
  <c r="B13" i="1"/>
  <c r="B13" i="13" s="1"/>
  <c r="B12" i="1"/>
  <c r="B12" i="13" s="1"/>
  <c r="H12" i="13" s="1"/>
  <c r="B11" i="1"/>
  <c r="H11" i="1" s="1"/>
  <c r="B10" i="1"/>
  <c r="H10" i="1" s="1"/>
  <c r="B9" i="1"/>
  <c r="H9" i="1" s="1"/>
  <c r="B8" i="1"/>
  <c r="B8" i="13" s="1"/>
  <c r="B7" i="1"/>
  <c r="H7" i="1" s="1"/>
  <c r="B6" i="2"/>
  <c r="B6" i="3"/>
  <c r="H6" i="3" s="1"/>
  <c r="B6" i="4"/>
  <c r="B6" i="5"/>
  <c r="B6" i="6"/>
  <c r="B6" i="7"/>
  <c r="B6" i="8"/>
  <c r="B6" i="9"/>
  <c r="B6" i="10"/>
  <c r="B6" i="11"/>
  <c r="B6" i="12"/>
  <c r="B6" i="1"/>
  <c r="B21" i="13" l="1"/>
  <c r="H21" i="13" s="1"/>
  <c r="B30" i="13"/>
  <c r="H18" i="13"/>
  <c r="B31" i="13"/>
  <c r="H31" i="13" s="1"/>
  <c r="H25" i="13"/>
  <c r="B32" i="3"/>
  <c r="H32" i="3" s="1"/>
  <c r="H14" i="13"/>
  <c r="B16" i="3"/>
  <c r="H16" i="3" s="1"/>
  <c r="F33" i="13"/>
  <c r="G33" i="13"/>
  <c r="E33" i="13"/>
  <c r="H30" i="13"/>
  <c r="B29" i="13"/>
  <c r="H29" i="13" s="1"/>
  <c r="C32" i="13"/>
  <c r="H22" i="13"/>
  <c r="H13" i="13"/>
  <c r="B6" i="13"/>
  <c r="H6" i="13" s="1"/>
  <c r="H8" i="13"/>
  <c r="C33" i="13"/>
  <c r="B23" i="13"/>
  <c r="H23" i="13" s="1"/>
  <c r="H24" i="1"/>
  <c r="B19" i="13"/>
  <c r="H19" i="13" s="1"/>
  <c r="G32" i="13"/>
  <c r="B17" i="13"/>
  <c r="H17" i="13" s="1"/>
  <c r="H22" i="1"/>
  <c r="H12" i="1"/>
  <c r="E16" i="13"/>
  <c r="F16" i="13"/>
  <c r="H14" i="1"/>
  <c r="H25" i="1"/>
  <c r="B27" i="13"/>
  <c r="H27" i="13" s="1"/>
  <c r="H26" i="1"/>
  <c r="B32" i="1"/>
  <c r="H18" i="1"/>
  <c r="H30" i="1"/>
  <c r="B20" i="13"/>
  <c r="H20" i="13" s="1"/>
  <c r="B28" i="13"/>
  <c r="H28" i="13" s="1"/>
  <c r="D32" i="13"/>
  <c r="H13" i="1"/>
  <c r="B7" i="13"/>
  <c r="H7" i="13" s="1"/>
  <c r="B9" i="13"/>
  <c r="H9" i="13" s="1"/>
  <c r="B11" i="13"/>
  <c r="H11" i="13" s="1"/>
  <c r="B15" i="13"/>
  <c r="H15" i="13" s="1"/>
  <c r="B16" i="1"/>
  <c r="D33" i="1"/>
  <c r="D33" i="13" s="1"/>
  <c r="H6" i="1"/>
  <c r="B10" i="13"/>
  <c r="H10" i="13" s="1"/>
  <c r="D16" i="13"/>
  <c r="B32" i="8"/>
  <c r="B32" i="10"/>
  <c r="B32" i="6"/>
  <c r="B16" i="10"/>
  <c r="B16" i="6"/>
  <c r="B16" i="9"/>
  <c r="H32" i="1" l="1"/>
  <c r="B32" i="13"/>
  <c r="H32" i="13" s="1"/>
  <c r="B16" i="13"/>
  <c r="H16" i="13" s="1"/>
  <c r="H16" i="1"/>
  <c r="B33" i="6"/>
  <c r="B33" i="10"/>
  <c r="B33" i="9"/>
  <c r="B33" i="7"/>
  <c r="B33" i="12"/>
  <c r="B33" i="8"/>
  <c r="B33" i="11"/>
  <c r="B33" i="3"/>
  <c r="B33" i="4"/>
  <c r="B33" i="2"/>
  <c r="B33" i="5"/>
  <c r="B33" i="1"/>
  <c r="H33" i="3" l="1"/>
  <c r="B35" i="3"/>
  <c r="B35" i="2"/>
  <c r="H33" i="2"/>
  <c r="B35" i="1"/>
  <c r="B33" i="13"/>
  <c r="H33" i="1"/>
  <c r="B35" i="13" l="1"/>
  <c r="H33" i="13"/>
</calcChain>
</file>

<file path=xl/sharedStrings.xml><?xml version="1.0" encoding="utf-8"?>
<sst xmlns="http://schemas.openxmlformats.org/spreadsheetml/2006/main" count="710" uniqueCount="58">
  <si>
    <t>１月</t>
  </si>
  <si>
    <t>（速報）</t>
    <rPh sb="1" eb="3">
      <t>ソクホウ</t>
    </rPh>
    <phoneticPr fontId="4"/>
  </si>
  <si>
    <t>取引成立頭数</t>
    <rPh sb="0" eb="2">
      <t>トリヒキ</t>
    </rPh>
    <rPh sb="2" eb="4">
      <t>セイリツ</t>
    </rPh>
    <rPh sb="4" eb="6">
      <t>トウスウ</t>
    </rPh>
    <phoneticPr fontId="4"/>
  </si>
  <si>
    <t>規格別　成立頭数</t>
    <rPh sb="0" eb="2">
      <t>キカク</t>
    </rPh>
    <rPh sb="2" eb="3">
      <t>ベツ</t>
    </rPh>
    <rPh sb="4" eb="6">
      <t>セイリツ</t>
    </rPh>
    <rPh sb="6" eb="8">
      <t>トウスウ</t>
    </rPh>
    <phoneticPr fontId="4"/>
  </si>
  <si>
    <t>「上」以上の率</t>
    <rPh sb="1" eb="2">
      <t>ジョウ</t>
    </rPh>
    <rPh sb="3" eb="5">
      <t>イジョウ</t>
    </rPh>
    <rPh sb="6" eb="7">
      <t>リツ</t>
    </rPh>
    <phoneticPr fontId="4"/>
  </si>
  <si>
    <t>極上</t>
    <rPh sb="0" eb="2">
      <t>ゴクジョウ</t>
    </rPh>
    <phoneticPr fontId="4"/>
  </si>
  <si>
    <t>上</t>
    <rPh sb="0" eb="1">
      <t>ジョウ</t>
    </rPh>
    <phoneticPr fontId="4"/>
  </si>
  <si>
    <t>中</t>
    <rPh sb="0" eb="1">
      <t>チュウ</t>
    </rPh>
    <phoneticPr fontId="4"/>
  </si>
  <si>
    <t>並</t>
    <rPh sb="0" eb="1">
      <t>ナミ</t>
    </rPh>
    <phoneticPr fontId="4"/>
  </si>
  <si>
    <t>等外</t>
    <rPh sb="0" eb="2">
      <t>トウガイ</t>
    </rPh>
    <phoneticPr fontId="4"/>
  </si>
  <si>
    <t>仙　　台</t>
    <rPh sb="0" eb="1">
      <t>ヤマト</t>
    </rPh>
    <rPh sb="3" eb="4">
      <t>ダイ</t>
    </rPh>
    <phoneticPr fontId="4"/>
  </si>
  <si>
    <t>東　　京</t>
    <rPh sb="0" eb="1">
      <t>ヒガシ</t>
    </rPh>
    <rPh sb="3" eb="4">
      <t>キョウ</t>
    </rPh>
    <phoneticPr fontId="4"/>
  </si>
  <si>
    <t>横　　浜</t>
    <rPh sb="0" eb="1">
      <t>ヨコ</t>
    </rPh>
    <rPh sb="3" eb="4">
      <t>ハマ</t>
    </rPh>
    <phoneticPr fontId="4"/>
  </si>
  <si>
    <t>名 古 屋</t>
    <rPh sb="0" eb="1">
      <t>ナ</t>
    </rPh>
    <rPh sb="2" eb="3">
      <t>イニシエ</t>
    </rPh>
    <rPh sb="4" eb="5">
      <t>ヤ</t>
    </rPh>
    <phoneticPr fontId="4"/>
  </si>
  <si>
    <t>京　　都</t>
    <rPh sb="0" eb="1">
      <t>キョウ</t>
    </rPh>
    <rPh sb="3" eb="4">
      <t>ミヤコ</t>
    </rPh>
    <phoneticPr fontId="4"/>
  </si>
  <si>
    <t>大　　阪</t>
    <rPh sb="0" eb="1">
      <t>ダイ</t>
    </rPh>
    <rPh sb="3" eb="4">
      <t>サカ</t>
    </rPh>
    <phoneticPr fontId="4"/>
  </si>
  <si>
    <t>神　　戸</t>
    <rPh sb="0" eb="1">
      <t>カミ</t>
    </rPh>
    <rPh sb="3" eb="4">
      <t>ト</t>
    </rPh>
    <phoneticPr fontId="4"/>
  </si>
  <si>
    <t>広　　島</t>
    <rPh sb="0" eb="1">
      <t>ヒロ</t>
    </rPh>
    <rPh sb="3" eb="4">
      <t>シマ</t>
    </rPh>
    <phoneticPr fontId="4"/>
  </si>
  <si>
    <t>福　　岡</t>
    <rPh sb="0" eb="1">
      <t>フク</t>
    </rPh>
    <rPh sb="3" eb="4">
      <t>オカ</t>
    </rPh>
    <phoneticPr fontId="4"/>
  </si>
  <si>
    <t>茨　　城</t>
    <rPh sb="0" eb="1">
      <t>イバラ</t>
    </rPh>
    <rPh sb="3" eb="4">
      <t>シロ</t>
    </rPh>
    <phoneticPr fontId="4"/>
  </si>
  <si>
    <t>栃　　木</t>
    <rPh sb="0" eb="1">
      <t>トチ</t>
    </rPh>
    <rPh sb="3" eb="4">
      <t>キ</t>
    </rPh>
    <phoneticPr fontId="4"/>
  </si>
  <si>
    <t>群　　馬</t>
    <rPh sb="0" eb="1">
      <t>グン</t>
    </rPh>
    <rPh sb="3" eb="4">
      <t>ウマ</t>
    </rPh>
    <phoneticPr fontId="4"/>
  </si>
  <si>
    <t>川　　口</t>
    <rPh sb="0" eb="1">
      <t>カワ</t>
    </rPh>
    <rPh sb="3" eb="4">
      <t>クチ</t>
    </rPh>
    <phoneticPr fontId="4"/>
  </si>
  <si>
    <t>山　　梨</t>
    <rPh sb="0" eb="1">
      <t>ヤマ</t>
    </rPh>
    <rPh sb="3" eb="4">
      <t>ナシ</t>
    </rPh>
    <phoneticPr fontId="4"/>
  </si>
  <si>
    <t>岐　　阜</t>
    <rPh sb="0" eb="1">
      <t>チマタ</t>
    </rPh>
    <rPh sb="3" eb="4">
      <t>ユタカ</t>
    </rPh>
    <phoneticPr fontId="4"/>
  </si>
  <si>
    <t>浜　　松</t>
    <rPh sb="0" eb="1">
      <t>ハマ</t>
    </rPh>
    <rPh sb="3" eb="4">
      <t>マツ</t>
    </rPh>
    <phoneticPr fontId="4"/>
  </si>
  <si>
    <t>東 三 河</t>
    <rPh sb="0" eb="1">
      <t>ヒガシ</t>
    </rPh>
    <rPh sb="2" eb="3">
      <t>サン</t>
    </rPh>
    <rPh sb="4" eb="5">
      <t>カワ</t>
    </rPh>
    <phoneticPr fontId="4"/>
  </si>
  <si>
    <t>四 日 市</t>
    <rPh sb="0" eb="1">
      <t>ヨン</t>
    </rPh>
    <rPh sb="2" eb="3">
      <t>ヒ</t>
    </rPh>
    <rPh sb="4" eb="5">
      <t>シ</t>
    </rPh>
    <phoneticPr fontId="4"/>
  </si>
  <si>
    <t>姫　　路</t>
    <rPh sb="0" eb="1">
      <t>ヒメ</t>
    </rPh>
    <rPh sb="3" eb="4">
      <t>ロ</t>
    </rPh>
    <phoneticPr fontId="4"/>
  </si>
  <si>
    <t>加 古 川</t>
    <rPh sb="0" eb="1">
      <t>カ</t>
    </rPh>
    <rPh sb="2" eb="3">
      <t>イニシエ</t>
    </rPh>
    <rPh sb="4" eb="5">
      <t>カワ</t>
    </rPh>
    <phoneticPr fontId="4"/>
  </si>
  <si>
    <t>西　　宮</t>
    <rPh sb="0" eb="1">
      <t>ニシ</t>
    </rPh>
    <rPh sb="3" eb="4">
      <t>ミヤ</t>
    </rPh>
    <phoneticPr fontId="4"/>
  </si>
  <si>
    <t>岡　　山</t>
    <rPh sb="0" eb="1">
      <t>オカ</t>
    </rPh>
    <rPh sb="3" eb="4">
      <t>ヤマ</t>
    </rPh>
    <phoneticPr fontId="4"/>
  </si>
  <si>
    <t>坂　　出</t>
    <rPh sb="0" eb="1">
      <t>サカ</t>
    </rPh>
    <rPh sb="3" eb="4">
      <t>デ</t>
    </rPh>
    <phoneticPr fontId="4"/>
  </si>
  <si>
    <t>佐 世 保</t>
    <rPh sb="0" eb="1">
      <t>サ</t>
    </rPh>
    <rPh sb="2" eb="3">
      <t>ヨ</t>
    </rPh>
    <rPh sb="4" eb="5">
      <t>ホ</t>
    </rPh>
    <phoneticPr fontId="4"/>
  </si>
  <si>
    <t>合　計</t>
    <rPh sb="0" eb="1">
      <t>ゴウ</t>
    </rPh>
    <rPh sb="2" eb="3">
      <t>ケイ</t>
    </rPh>
    <phoneticPr fontId="4"/>
  </si>
  <si>
    <t>シェア</t>
    <phoneticPr fontId="4"/>
  </si>
  <si>
    <t>出典：農林水産省「食肉流通統計」</t>
    <rPh sb="0" eb="2">
      <t>シュッテン</t>
    </rPh>
    <rPh sb="3" eb="5">
      <t>ノウリン</t>
    </rPh>
    <rPh sb="5" eb="8">
      <t>スイサンショウ</t>
    </rPh>
    <rPh sb="9" eb="11">
      <t>ショクニク</t>
    </rPh>
    <rPh sb="11" eb="13">
      <t>リュウツウ</t>
    </rPh>
    <rPh sb="13" eb="15">
      <t>トウケイ</t>
    </rPh>
    <phoneticPr fontId="4"/>
  </si>
  <si>
    <t>豚取引頭数</t>
    <phoneticPr fontId="4"/>
  </si>
  <si>
    <t>さいたま</t>
    <phoneticPr fontId="4"/>
  </si>
  <si>
    <t>２月</t>
    <phoneticPr fontId="3"/>
  </si>
  <si>
    <t>３月</t>
    <phoneticPr fontId="3"/>
  </si>
  <si>
    <t>４月</t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</si>
  <si>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</si>
  <si>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</si>
  <si>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</si>
  <si>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</si>
  <si>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</si>
  <si>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</si>
  <si>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</si>
  <si>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</si>
  <si>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合計</t>
    <rPh sb="0" eb="2">
      <t>ゴウケイ</t>
    </rPh>
    <phoneticPr fontId="3"/>
  </si>
  <si>
    <t>　調査市場</t>
    <rPh sb="1" eb="3">
      <t>チョウサ</t>
    </rPh>
    <rPh sb="3" eb="4">
      <t>シ</t>
    </rPh>
    <rPh sb="4" eb="5">
      <t>バ</t>
    </rPh>
    <phoneticPr fontId="4"/>
  </si>
  <si>
    <t>食肉中央市場計</t>
    <rPh sb="0" eb="2">
      <t>ショクニク</t>
    </rPh>
    <rPh sb="2" eb="4">
      <t>チュウオウ</t>
    </rPh>
    <rPh sb="4" eb="6">
      <t>シジョウ</t>
    </rPh>
    <rPh sb="6" eb="7">
      <t>ケイ</t>
    </rPh>
    <phoneticPr fontId="4"/>
  </si>
  <si>
    <t>食肉地方市場計</t>
    <rPh sb="0" eb="2">
      <t>ショクニク</t>
    </rPh>
    <rPh sb="2" eb="4">
      <t>チホウ</t>
    </rPh>
    <rPh sb="4" eb="6">
      <t>シジョウ</t>
    </rPh>
    <rPh sb="6" eb="7">
      <t>ケイ</t>
    </rPh>
    <phoneticPr fontId="4"/>
  </si>
  <si>
    <t>全国と畜頭数</t>
    <rPh sb="0" eb="1">
      <t>ゼン</t>
    </rPh>
    <rPh sb="1" eb="2">
      <t>コク</t>
    </rPh>
    <rPh sb="3" eb="4">
      <t>チク</t>
    </rPh>
    <rPh sb="4" eb="6">
      <t>トウスウ</t>
    </rPh>
    <phoneticPr fontId="4"/>
  </si>
  <si>
    <t>頭</t>
    <rPh sb="0" eb="1">
      <t>トウ</t>
    </rPh>
    <phoneticPr fontId="3"/>
  </si>
  <si>
    <t>　令和６年</t>
    <rPh sb="1" eb="3">
      <t>レイワ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</si>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</sst>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;\-#,###,###,##0;&quot;-&quot;"/>
    <numFmt numFmtId="177" formatCode="0.0%"/>
  </numFmts>
  <fonts count="1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rgb="FF0563C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8" fillId="0" borderId="0"/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2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7" fontId="10" fillId="0" borderId="0" xfId="6" applyNumberFormat="1" applyFont="1" applyAlignment="1">
      <alignment horizontal="right" vertical="center"/>
    </xf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0">
    <cellStyle name="パーセント" xfId="2" builtinId="5"/>
    <cellStyle name="ハイパーリンク 2" xfId="4" xr:uid="{00000000-0005-0000-0000-000001000000}"/>
    <cellStyle name="ハイパーリンク 3" xfId="8" xr:uid="{00000000-0005-0000-0000-000002000000}"/>
    <cellStyle name="桁区切り" xfId="1" builtinId="6"/>
    <cellStyle name="桁区切り 2" xfId="5" xr:uid="{00000000-0005-0000-0000-000004000000}"/>
    <cellStyle name="桁区切り 3" xfId="9" xr:uid="{00000000-0005-0000-0000-000005000000}"/>
    <cellStyle name="標準" xfId="0" builtinId="0"/>
    <cellStyle name="標準 2" xfId="6" xr:uid="{00000000-0005-0000-0000-000007000000}"/>
    <cellStyle name="標準 2 2" xfId="7" xr:uid="{00000000-0005-0000-0000-000008000000}"/>
    <cellStyle name="標準 3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0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2060</v>
      </c>
      <c r="C6" s="9">
        <v>9</v>
      </c>
      <c r="D6" s="9">
        <v>667</v>
      </c>
      <c r="E6" s="9">
        <v>799</v>
      </c>
      <c r="F6" s="9">
        <v>452</v>
      </c>
      <c r="G6" s="9">
        <v>133</v>
      </c>
      <c r="H6" s="25">
        <f>IF(B6=0,"-",SUM(C6,D6)/B6)</f>
        <v>0.32815533980582523</v>
      </c>
    </row>
    <row r="7" spans="1:8" s="5" customFormat="1" ht="14.1" customHeight="1">
      <c r="A7" s="8" t="s">
        <v>38</v>
      </c>
      <c r="B7" s="9">
        <f t="shared" ref="B7:B15" si="0">SUM(C7:G7)</f>
        <v>4127</v>
      </c>
      <c r="C7" s="9">
        <v>15</v>
      </c>
      <c r="D7" s="9">
        <v>1266</v>
      </c>
      <c r="E7" s="9">
        <v>1448</v>
      </c>
      <c r="F7" s="9">
        <v>732</v>
      </c>
      <c r="G7" s="9">
        <v>666</v>
      </c>
      <c r="H7" s="25">
        <f t="shared" ref="H7:H33" si="1">IF(B7=0,"-",SUM(C7,D7)/B7)</f>
        <v>0.31039496001938455</v>
      </c>
    </row>
    <row r="8" spans="1:8" s="5" customFormat="1" ht="14.1" customHeight="1">
      <c r="A8" s="8" t="s">
        <v>11</v>
      </c>
      <c r="B8" s="9">
        <f t="shared" si="0"/>
        <v>18702</v>
      </c>
      <c r="C8" s="9">
        <v>175</v>
      </c>
      <c r="D8" s="9">
        <v>5682</v>
      </c>
      <c r="E8" s="9">
        <v>6871</v>
      </c>
      <c r="F8" s="9">
        <v>4021</v>
      </c>
      <c r="G8" s="9">
        <v>1953</v>
      </c>
      <c r="H8" s="25">
        <f t="shared" si="1"/>
        <v>0.31317506149074964</v>
      </c>
    </row>
    <row r="9" spans="1:8" s="5" customFormat="1" ht="14.1" customHeight="1">
      <c r="A9" s="8" t="s">
        <v>12</v>
      </c>
      <c r="B9" s="9">
        <f t="shared" si="0"/>
        <v>11500</v>
      </c>
      <c r="C9" s="9">
        <v>127</v>
      </c>
      <c r="D9" s="9">
        <v>5938</v>
      </c>
      <c r="E9" s="9">
        <v>4230</v>
      </c>
      <c r="F9" s="9">
        <v>859</v>
      </c>
      <c r="G9" s="9">
        <v>346</v>
      </c>
      <c r="H9" s="25">
        <f t="shared" si="1"/>
        <v>0.52739130434782611</v>
      </c>
    </row>
    <row r="10" spans="1:8" s="5" customFormat="1" ht="14.1" customHeight="1">
      <c r="A10" s="8" t="s">
        <v>13</v>
      </c>
      <c r="B10" s="9">
        <f t="shared" si="0"/>
        <v>17140</v>
      </c>
      <c r="C10" s="9">
        <v>370</v>
      </c>
      <c r="D10" s="9">
        <v>7948</v>
      </c>
      <c r="E10" s="9">
        <v>6034</v>
      </c>
      <c r="F10" s="9">
        <v>2100</v>
      </c>
      <c r="G10" s="9">
        <v>688</v>
      </c>
      <c r="H10" s="25">
        <f t="shared" si="1"/>
        <v>0.4852975495915986</v>
      </c>
    </row>
    <row r="11" spans="1:8" s="5" customFormat="1" ht="14.1" customHeight="1">
      <c r="A11" s="8" t="s">
        <v>14</v>
      </c>
      <c r="B11" s="9">
        <f t="shared" si="0"/>
        <v>1644</v>
      </c>
      <c r="C11" s="9">
        <v>30</v>
      </c>
      <c r="D11" s="9">
        <v>571</v>
      </c>
      <c r="E11" s="9">
        <v>695</v>
      </c>
      <c r="F11" s="9">
        <v>318</v>
      </c>
      <c r="G11" s="9">
        <v>30</v>
      </c>
      <c r="H11" s="25">
        <f t="shared" si="1"/>
        <v>0.36557177615571779</v>
      </c>
    </row>
    <row r="12" spans="1:8" s="5" customFormat="1" ht="14.1" customHeight="1">
      <c r="A12" s="8" t="s">
        <v>15</v>
      </c>
      <c r="B12" s="9">
        <f t="shared" si="0"/>
        <v>3655</v>
      </c>
      <c r="C12" s="9">
        <v>1</v>
      </c>
      <c r="D12" s="9">
        <v>626</v>
      </c>
      <c r="E12" s="9">
        <v>1397</v>
      </c>
      <c r="F12" s="9">
        <v>1046</v>
      </c>
      <c r="G12" s="9">
        <v>585</v>
      </c>
      <c r="H12" s="25">
        <f t="shared" si="1"/>
        <v>0.17154582763337894</v>
      </c>
    </row>
    <row r="13" spans="1:8" s="5" customFormat="1" ht="14.1" customHeight="1">
      <c r="A13" s="8" t="s">
        <v>16</v>
      </c>
      <c r="B13" s="9">
        <f t="shared" si="0"/>
        <v>1120</v>
      </c>
      <c r="C13" s="9">
        <v>2</v>
      </c>
      <c r="D13" s="9">
        <v>226</v>
      </c>
      <c r="E13" s="9">
        <v>398</v>
      </c>
      <c r="F13" s="9">
        <v>397</v>
      </c>
      <c r="G13" s="9">
        <v>97</v>
      </c>
      <c r="H13" s="25">
        <f t="shared" si="1"/>
        <v>0.20357142857142857</v>
      </c>
    </row>
    <row r="14" spans="1:8" s="5" customFormat="1" ht="14.1" customHeight="1">
      <c r="A14" s="8" t="s">
        <v>17</v>
      </c>
      <c r="B14" s="9">
        <f t="shared" si="0"/>
        <v>4504</v>
      </c>
      <c r="C14" s="9">
        <v>55</v>
      </c>
      <c r="D14" s="9">
        <v>1888</v>
      </c>
      <c r="E14" s="9">
        <v>1669</v>
      </c>
      <c r="F14" s="9">
        <v>622</v>
      </c>
      <c r="G14" s="9">
        <v>270</v>
      </c>
      <c r="H14" s="25">
        <f t="shared" si="1"/>
        <v>0.43139431616341029</v>
      </c>
    </row>
    <row r="15" spans="1:8" s="5" customFormat="1" ht="14.1" customHeight="1">
      <c r="A15" s="8" t="s">
        <v>18</v>
      </c>
      <c r="B15" s="9">
        <f t="shared" si="0"/>
        <v>9050</v>
      </c>
      <c r="C15" s="9">
        <v>200</v>
      </c>
      <c r="D15" s="9">
        <v>3570</v>
      </c>
      <c r="E15" s="9">
        <v>3607</v>
      </c>
      <c r="F15" s="9">
        <v>1315</v>
      </c>
      <c r="G15" s="9">
        <v>358</v>
      </c>
      <c r="H15" s="25">
        <f t="shared" si="1"/>
        <v>0.4165745856353591</v>
      </c>
    </row>
    <row r="16" spans="1:8" s="5" customFormat="1" ht="14.1" customHeight="1">
      <c r="A16" s="23" t="s">
        <v>52</v>
      </c>
      <c r="B16" s="10">
        <f>SUM(C16:G16)</f>
        <v>73502</v>
      </c>
      <c r="C16" s="10">
        <f>SUM(C6:C15)</f>
        <v>984</v>
      </c>
      <c r="D16" s="10">
        <f t="shared" ref="D16:G16" si="2">SUM(D6:D15)</f>
        <v>28382</v>
      </c>
      <c r="E16" s="10">
        <f t="shared" si="2"/>
        <v>27148</v>
      </c>
      <c r="F16" s="10">
        <f t="shared" si="2"/>
        <v>11862</v>
      </c>
      <c r="G16" s="10">
        <f t="shared" si="2"/>
        <v>5126</v>
      </c>
      <c r="H16" s="26">
        <f t="shared" si="1"/>
        <v>0.39952654349541511</v>
      </c>
    </row>
    <row r="17" spans="1:8" s="5" customFormat="1" ht="14.1" customHeight="1">
      <c r="A17" s="8" t="s">
        <v>19</v>
      </c>
      <c r="B17" s="9">
        <f t="shared" ref="B17:B31" si="3">SUM(C17:G17)</f>
        <v>14021</v>
      </c>
      <c r="C17" s="9">
        <v>25</v>
      </c>
      <c r="D17" s="9">
        <v>4136</v>
      </c>
      <c r="E17" s="9">
        <v>5447</v>
      </c>
      <c r="F17" s="9">
        <v>2464</v>
      </c>
      <c r="G17" s="9">
        <v>1949</v>
      </c>
      <c r="H17" s="25">
        <f t="shared" si="1"/>
        <v>0.29676913201626132</v>
      </c>
    </row>
    <row r="18" spans="1:8" s="5" customFormat="1" ht="14.1" customHeight="1">
      <c r="A18" s="8" t="s">
        <v>20</v>
      </c>
      <c r="B18" s="9">
        <f t="shared" si="3"/>
        <v>1771</v>
      </c>
      <c r="C18" s="9">
        <v>5</v>
      </c>
      <c r="D18" s="9">
        <v>654</v>
      </c>
      <c r="E18" s="9">
        <v>602</v>
      </c>
      <c r="F18" s="9">
        <v>140</v>
      </c>
      <c r="G18" s="9">
        <v>370</v>
      </c>
      <c r="H18" s="25">
        <f t="shared" si="1"/>
        <v>0.37210615471485037</v>
      </c>
    </row>
    <row r="19" spans="1:8" s="5" customFormat="1" ht="14.1" customHeight="1">
      <c r="A19" s="8" t="s">
        <v>21</v>
      </c>
      <c r="B19" s="9">
        <f t="shared" si="3"/>
        <v>37959</v>
      </c>
      <c r="C19" s="9">
        <v>400</v>
      </c>
      <c r="D19" s="9">
        <v>19063</v>
      </c>
      <c r="E19" s="9">
        <v>12687</v>
      </c>
      <c r="F19" s="9">
        <v>3960</v>
      </c>
      <c r="G19" s="9">
        <v>1849</v>
      </c>
      <c r="H19" s="25">
        <f t="shared" si="1"/>
        <v>0.5127374272241102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1735</v>
      </c>
      <c r="C21" s="9">
        <v>6</v>
      </c>
      <c r="D21" s="9">
        <v>751</v>
      </c>
      <c r="E21" s="9">
        <v>601</v>
      </c>
      <c r="F21" s="9">
        <v>326</v>
      </c>
      <c r="G21" s="9">
        <v>51</v>
      </c>
      <c r="H21" s="25">
        <f t="shared" si="1"/>
        <v>0.43631123919308357</v>
      </c>
    </row>
    <row r="22" spans="1:8" s="5" customFormat="1" ht="14.1" customHeight="1">
      <c r="A22" s="8" t="s">
        <v>24</v>
      </c>
      <c r="B22" s="9">
        <f t="shared" si="3"/>
        <v>3738</v>
      </c>
      <c r="C22" s="9">
        <v>111</v>
      </c>
      <c r="D22" s="9">
        <v>2164</v>
      </c>
      <c r="E22" s="9">
        <v>1039</v>
      </c>
      <c r="F22" s="9">
        <v>275</v>
      </c>
      <c r="G22" s="9">
        <v>149</v>
      </c>
      <c r="H22" s="25">
        <f t="shared" si="1"/>
        <v>0.60861423220973787</v>
      </c>
    </row>
    <row r="23" spans="1:8" s="5" customFormat="1" ht="14.1" customHeight="1">
      <c r="A23" s="8" t="s">
        <v>25</v>
      </c>
      <c r="B23" s="9">
        <f t="shared" si="3"/>
        <v>4413</v>
      </c>
      <c r="C23" s="9">
        <v>86</v>
      </c>
      <c r="D23" s="9">
        <v>2635</v>
      </c>
      <c r="E23" s="9">
        <v>1243</v>
      </c>
      <c r="F23" s="9">
        <v>295</v>
      </c>
      <c r="G23" s="9">
        <v>154</v>
      </c>
      <c r="H23" s="25">
        <f t="shared" si="1"/>
        <v>0.61658735554044863</v>
      </c>
    </row>
    <row r="24" spans="1:8" s="5" customFormat="1" ht="14.1" customHeight="1">
      <c r="A24" s="8" t="s">
        <v>26</v>
      </c>
      <c r="B24" s="9">
        <f t="shared" si="3"/>
        <v>16811</v>
      </c>
      <c r="C24" s="9">
        <v>273</v>
      </c>
      <c r="D24" s="9">
        <v>7241</v>
      </c>
      <c r="E24" s="9">
        <v>5854</v>
      </c>
      <c r="F24" s="9">
        <v>2530</v>
      </c>
      <c r="G24" s="9">
        <v>913</v>
      </c>
      <c r="H24" s="25">
        <f t="shared" si="1"/>
        <v>0.44696924632680984</v>
      </c>
    </row>
    <row r="25" spans="1:8" s="5" customFormat="1" ht="14.1" customHeight="1">
      <c r="A25" s="8" t="s">
        <v>27</v>
      </c>
      <c r="B25" s="9">
        <f t="shared" si="3"/>
        <v>7523</v>
      </c>
      <c r="C25" s="9">
        <v>63</v>
      </c>
      <c r="D25" s="9">
        <v>2827</v>
      </c>
      <c r="E25" s="9">
        <v>2672</v>
      </c>
      <c r="F25" s="9">
        <v>1495</v>
      </c>
      <c r="G25" s="9">
        <v>466</v>
      </c>
      <c r="H25" s="25">
        <f t="shared" si="1"/>
        <v>0.3841552572112189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4753</v>
      </c>
      <c r="C29" s="9">
        <v>34</v>
      </c>
      <c r="D29" s="9">
        <v>1826</v>
      </c>
      <c r="E29" s="9">
        <v>1922</v>
      </c>
      <c r="F29" s="9">
        <v>914</v>
      </c>
      <c r="G29" s="9">
        <v>57</v>
      </c>
      <c r="H29" s="25">
        <f t="shared" si="1"/>
        <v>0.39133179044813804</v>
      </c>
    </row>
    <row r="30" spans="1:8" s="5" customFormat="1" ht="14.1" customHeight="1">
      <c r="A30" s="8" t="s">
        <v>32</v>
      </c>
      <c r="B30" s="9">
        <f t="shared" si="3"/>
        <v>817</v>
      </c>
      <c r="C30" s="9">
        <v>13</v>
      </c>
      <c r="D30" s="9">
        <v>424</v>
      </c>
      <c r="E30" s="9">
        <v>301</v>
      </c>
      <c r="F30" s="9">
        <v>54</v>
      </c>
      <c r="G30" s="9">
        <v>25</v>
      </c>
      <c r="H30" s="25">
        <f t="shared" si="1"/>
        <v>0.53488372093023251</v>
      </c>
    </row>
    <row r="31" spans="1:8" s="5" customFormat="1" ht="14.1" customHeight="1">
      <c r="A31" s="8" t="s">
        <v>33</v>
      </c>
      <c r="B31" s="9">
        <f t="shared" si="3"/>
        <v>1258</v>
      </c>
      <c r="C31" s="9">
        <v>2</v>
      </c>
      <c r="D31" s="9">
        <v>524</v>
      </c>
      <c r="E31" s="9">
        <v>332</v>
      </c>
      <c r="F31" s="9">
        <v>165</v>
      </c>
      <c r="G31" s="9">
        <v>235</v>
      </c>
      <c r="H31" s="25">
        <f t="shared" si="1"/>
        <v>0.41812400635930047</v>
      </c>
    </row>
    <row r="32" spans="1:8" s="5" customFormat="1" ht="14.1" customHeight="1">
      <c r="A32" s="11" t="s">
        <v>53</v>
      </c>
      <c r="B32" s="12">
        <f>SUM(C32:G32)</f>
        <v>94799</v>
      </c>
      <c r="C32" s="12">
        <f>SUM(C17:C31)</f>
        <v>1018</v>
      </c>
      <c r="D32" s="12">
        <f t="shared" ref="D32:G32" si="4">SUM(D17:D31)</f>
        <v>42245</v>
      </c>
      <c r="E32" s="12">
        <f t="shared" si="4"/>
        <v>32700</v>
      </c>
      <c r="F32" s="12">
        <f t="shared" si="4"/>
        <v>12618</v>
      </c>
      <c r="G32" s="12">
        <f t="shared" si="4"/>
        <v>6218</v>
      </c>
      <c r="H32" s="27">
        <f t="shared" si="1"/>
        <v>0.45636557347651346</v>
      </c>
    </row>
    <row r="33" spans="1:8" s="5" customFormat="1" ht="15.95" customHeight="1">
      <c r="A33" s="6" t="s">
        <v>34</v>
      </c>
      <c r="B33" s="13">
        <f>SUM(C33:G33)</f>
        <v>168301</v>
      </c>
      <c r="C33" s="13">
        <f>SUM(C16,C32)</f>
        <v>2002</v>
      </c>
      <c r="D33" s="13">
        <f t="shared" ref="D33:G33" si="5">SUM(D16,D32)</f>
        <v>70627</v>
      </c>
      <c r="E33" s="13">
        <f t="shared" si="5"/>
        <v>59848</v>
      </c>
      <c r="F33" s="13">
        <f t="shared" si="5"/>
        <v>24480</v>
      </c>
      <c r="G33" s="13">
        <f t="shared" si="5"/>
        <v>11344</v>
      </c>
      <c r="H33" s="28">
        <f t="shared" si="1"/>
        <v>0.43154229624304075</v>
      </c>
    </row>
    <row r="34" spans="1:8" s="5" customFormat="1" ht="15.95" customHeight="1">
      <c r="A34" s="8" t="s">
        <v>54</v>
      </c>
      <c r="B34" s="9">
        <v>1414172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0.11901027597774529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47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48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49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7"/>
  <sheetViews>
    <sheetView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50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SUM('1月:12月'!B6)</f>
        <v>5742</v>
      </c>
      <c r="C6" s="9">
        <f>SUM('1月:12月'!C6)</f>
        <v>23</v>
      </c>
      <c r="D6" s="9">
        <f>SUM('1月:12月'!D6)</f>
        <v>1908</v>
      </c>
      <c r="E6" s="9">
        <f>SUM('1月:12月'!E6)</f>
        <v>2223</v>
      </c>
      <c r="F6" s="9">
        <f>SUM('1月:12月'!F6)</f>
        <v>1286</v>
      </c>
      <c r="G6" s="9">
        <f>SUM('1月:12月'!G6)</f>
        <v>302</v>
      </c>
      <c r="H6" s="25">
        <f>IF(B6=0,"-",SUM(C6,D6)/B6)</f>
        <v>0.33629397422500873</v>
      </c>
    </row>
    <row r="7" spans="1:8" s="5" customFormat="1" ht="14.1" customHeight="1">
      <c r="A7" s="8" t="s">
        <v>38</v>
      </c>
      <c r="B7" s="9">
        <f>SUM('1月:12月'!B7)</f>
        <v>12202</v>
      </c>
      <c r="C7" s="9">
        <f>SUM('1月:12月'!C7)</f>
        <v>96</v>
      </c>
      <c r="D7" s="9">
        <f>SUM('1月:12月'!D7)</f>
        <v>3864</v>
      </c>
      <c r="E7" s="9">
        <f>SUM('1月:12月'!E7)</f>
        <v>4319</v>
      </c>
      <c r="F7" s="9">
        <f>SUM('1月:12月'!F7)</f>
        <v>2081</v>
      </c>
      <c r="G7" s="9">
        <f>SUM('1月:12月'!G7)</f>
        <v>1842</v>
      </c>
      <c r="H7" s="25">
        <f t="shared" ref="H7:H33" si="0">IF(B7=0,"-",SUM(C7,D7)/B7)</f>
        <v>0.32453696115390918</v>
      </c>
    </row>
    <row r="8" spans="1:8" s="5" customFormat="1" ht="14.1" customHeight="1">
      <c r="A8" s="8" t="s">
        <v>11</v>
      </c>
      <c r="B8" s="9">
        <f>SUM('1月:12月'!B8)</f>
        <v>56423</v>
      </c>
      <c r="C8" s="9">
        <f>SUM('1月:12月'!C8)</f>
        <v>657</v>
      </c>
      <c r="D8" s="9">
        <f>SUM('1月:12月'!D8)</f>
        <v>17443</v>
      </c>
      <c r="E8" s="9">
        <f>SUM('1月:12月'!E8)</f>
        <v>21551</v>
      </c>
      <c r="F8" s="9">
        <f>SUM('1月:12月'!F8)</f>
        <v>11119</v>
      </c>
      <c r="G8" s="9">
        <f>SUM('1月:12月'!G8)</f>
        <v>5653</v>
      </c>
      <c r="H8" s="25">
        <f t="shared" si="0"/>
        <v>0.32079116672279034</v>
      </c>
    </row>
    <row r="9" spans="1:8" s="5" customFormat="1" ht="14.1" customHeight="1">
      <c r="A9" s="8" t="s">
        <v>12</v>
      </c>
      <c r="B9" s="9">
        <f>SUM('1月:12月'!B9)</f>
        <v>36076</v>
      </c>
      <c r="C9" s="9">
        <f>SUM('1月:12月'!C9)</f>
        <v>400</v>
      </c>
      <c r="D9" s="9">
        <f>SUM('1月:12月'!D9)</f>
        <v>18110</v>
      </c>
      <c r="E9" s="9">
        <f>SUM('1月:12月'!E9)</f>
        <v>13280</v>
      </c>
      <c r="F9" s="9">
        <f>SUM('1月:12月'!F9)</f>
        <v>3143</v>
      </c>
      <c r="G9" s="9">
        <f>SUM('1月:12月'!G9)</f>
        <v>1143</v>
      </c>
      <c r="H9" s="25">
        <f t="shared" si="0"/>
        <v>0.51308349040913626</v>
      </c>
    </row>
    <row r="10" spans="1:8" s="5" customFormat="1" ht="14.1" customHeight="1">
      <c r="A10" s="8" t="s">
        <v>13</v>
      </c>
      <c r="B10" s="9">
        <f>SUM('1月:12月'!B10)</f>
        <v>51952</v>
      </c>
      <c r="C10" s="9">
        <f>SUM('1月:12月'!C10)</f>
        <v>1310</v>
      </c>
      <c r="D10" s="9">
        <f>SUM('1月:12月'!D10)</f>
        <v>24490</v>
      </c>
      <c r="E10" s="9">
        <f>SUM('1月:12月'!E10)</f>
        <v>17674</v>
      </c>
      <c r="F10" s="9">
        <f>SUM('1月:12月'!F10)</f>
        <v>6231</v>
      </c>
      <c r="G10" s="9">
        <f>SUM('1月:12月'!G10)</f>
        <v>2247</v>
      </c>
      <c r="H10" s="25">
        <f t="shared" si="0"/>
        <v>0.49661225746843241</v>
      </c>
    </row>
    <row r="11" spans="1:8" s="5" customFormat="1" ht="14.1" customHeight="1">
      <c r="A11" s="8" t="s">
        <v>14</v>
      </c>
      <c r="B11" s="9">
        <f>SUM('1月:12月'!B11)</f>
        <v>4935</v>
      </c>
      <c r="C11" s="9">
        <f>SUM('1月:12月'!C11)</f>
        <v>61</v>
      </c>
      <c r="D11" s="9">
        <f>SUM('1月:12月'!D11)</f>
        <v>1806</v>
      </c>
      <c r="E11" s="9">
        <f>SUM('1月:12月'!E11)</f>
        <v>2001</v>
      </c>
      <c r="F11" s="9">
        <f>SUM('1月:12月'!F11)</f>
        <v>971</v>
      </c>
      <c r="G11" s="9">
        <f>SUM('1月:12月'!G11)</f>
        <v>96</v>
      </c>
      <c r="H11" s="25">
        <f t="shared" si="0"/>
        <v>0.37831813576494427</v>
      </c>
    </row>
    <row r="12" spans="1:8" s="5" customFormat="1" ht="14.1" customHeight="1">
      <c r="A12" s="8" t="s">
        <v>15</v>
      </c>
      <c r="B12" s="9">
        <f>SUM('1月:12月'!B12)</f>
        <v>9694</v>
      </c>
      <c r="C12" s="9">
        <f>SUM('1月:12月'!C12)</f>
        <v>6</v>
      </c>
      <c r="D12" s="9">
        <f>SUM('1月:12月'!D12)</f>
        <v>1803</v>
      </c>
      <c r="E12" s="9">
        <f>SUM('1月:12月'!E12)</f>
        <v>3461</v>
      </c>
      <c r="F12" s="9">
        <f>SUM('1月:12月'!F12)</f>
        <v>2682</v>
      </c>
      <c r="G12" s="9">
        <f>SUM('1月:12月'!G12)</f>
        <v>1742</v>
      </c>
      <c r="H12" s="25">
        <f t="shared" si="0"/>
        <v>0.18661027439653394</v>
      </c>
    </row>
    <row r="13" spans="1:8" s="5" customFormat="1" ht="14.1" customHeight="1">
      <c r="A13" s="8" t="s">
        <v>16</v>
      </c>
      <c r="B13" s="9">
        <f>SUM('1月:12月'!B13)</f>
        <v>3579</v>
      </c>
      <c r="C13" s="9">
        <f>SUM('1月:12月'!C13)</f>
        <v>8</v>
      </c>
      <c r="D13" s="9">
        <f>SUM('1月:12月'!D13)</f>
        <v>885</v>
      </c>
      <c r="E13" s="9">
        <f>SUM('1月:12月'!E13)</f>
        <v>1394</v>
      </c>
      <c r="F13" s="9">
        <f>SUM('1月:12月'!F13)</f>
        <v>1097</v>
      </c>
      <c r="G13" s="9">
        <f>SUM('1月:12月'!G13)</f>
        <v>195</v>
      </c>
      <c r="H13" s="25">
        <f t="shared" si="0"/>
        <v>0.2495110366024029</v>
      </c>
    </row>
    <row r="14" spans="1:8" s="5" customFormat="1" ht="14.1" customHeight="1">
      <c r="A14" s="8" t="s">
        <v>17</v>
      </c>
      <c r="B14" s="9">
        <f>SUM('1月:12月'!B14)</f>
        <v>12333</v>
      </c>
      <c r="C14" s="9">
        <f>SUM('1月:12月'!C14)</f>
        <v>134</v>
      </c>
      <c r="D14" s="9">
        <f>SUM('1月:12月'!D14)</f>
        <v>5473</v>
      </c>
      <c r="E14" s="9">
        <f>SUM('1月:12月'!E14)</f>
        <v>4253</v>
      </c>
      <c r="F14" s="9">
        <f>SUM('1月:12月'!F14)</f>
        <v>1587</v>
      </c>
      <c r="G14" s="9">
        <f>SUM('1月:12月'!G14)</f>
        <v>886</v>
      </c>
      <c r="H14" s="25">
        <f t="shared" si="0"/>
        <v>0.45463390902456824</v>
      </c>
    </row>
    <row r="15" spans="1:8" s="5" customFormat="1" ht="14.1" customHeight="1">
      <c r="A15" s="8" t="s">
        <v>18</v>
      </c>
      <c r="B15" s="9">
        <f>SUM('1月:12月'!B15)</f>
        <v>27834</v>
      </c>
      <c r="C15" s="9">
        <f>SUM('1月:12月'!C15)</f>
        <v>735</v>
      </c>
      <c r="D15" s="9">
        <f>SUM('1月:12月'!D15)</f>
        <v>11445</v>
      </c>
      <c r="E15" s="9">
        <f>SUM('1月:12月'!E15)</f>
        <v>10662</v>
      </c>
      <c r="F15" s="9">
        <f>SUM('1月:12月'!F15)</f>
        <v>3670</v>
      </c>
      <c r="G15" s="9">
        <f>SUM('1月:12月'!G15)</f>
        <v>1322</v>
      </c>
      <c r="H15" s="25">
        <f t="shared" si="0"/>
        <v>0.43759430911834446</v>
      </c>
    </row>
    <row r="16" spans="1:8" s="5" customFormat="1" ht="14.1" customHeight="1">
      <c r="A16" s="23" t="s">
        <v>52</v>
      </c>
      <c r="B16" s="10">
        <f>SUM('1月:12月'!B16)</f>
        <v>220770</v>
      </c>
      <c r="C16" s="10">
        <f>SUM('1月:12月'!C16)</f>
        <v>3430</v>
      </c>
      <c r="D16" s="10">
        <f>SUM('1月:12月'!D16)</f>
        <v>87227</v>
      </c>
      <c r="E16" s="10">
        <f>SUM('1月:12月'!E16)</f>
        <v>80818</v>
      </c>
      <c r="F16" s="10">
        <f>SUM('1月:12月'!F16)</f>
        <v>33867</v>
      </c>
      <c r="G16" s="10">
        <f>SUM('1月:12月'!G16)</f>
        <v>15428</v>
      </c>
      <c r="H16" s="26">
        <f t="shared" si="0"/>
        <v>0.41064003261312676</v>
      </c>
    </row>
    <row r="17" spans="1:8" s="5" customFormat="1" ht="14.1" customHeight="1">
      <c r="A17" s="8" t="s">
        <v>19</v>
      </c>
      <c r="B17" s="9">
        <f>SUM('1月:12月'!B17)</f>
        <v>41276</v>
      </c>
      <c r="C17" s="9">
        <f>SUM('1月:12月'!C17)</f>
        <v>132</v>
      </c>
      <c r="D17" s="9">
        <f>SUM('1月:12月'!D17)</f>
        <v>13979</v>
      </c>
      <c r="E17" s="9">
        <f>SUM('1月:12月'!E17)</f>
        <v>15527</v>
      </c>
      <c r="F17" s="9">
        <f>SUM('1月:12月'!F17)</f>
        <v>6163</v>
      </c>
      <c r="G17" s="9">
        <f>SUM('1月:12月'!G17)</f>
        <v>5475</v>
      </c>
      <c r="H17" s="25">
        <f t="shared" si="0"/>
        <v>0.34186936718674288</v>
      </c>
    </row>
    <row r="18" spans="1:8" s="5" customFormat="1" ht="14.1" customHeight="1">
      <c r="A18" s="8" t="s">
        <v>20</v>
      </c>
      <c r="B18" s="9">
        <f>SUM('1月:12月'!B18)</f>
        <v>7415</v>
      </c>
      <c r="C18" s="9">
        <f>SUM('1月:12月'!C18)</f>
        <v>17</v>
      </c>
      <c r="D18" s="9">
        <f>SUM('1月:12月'!D18)</f>
        <v>2965</v>
      </c>
      <c r="E18" s="9">
        <f>SUM('1月:12月'!E18)</f>
        <v>2720</v>
      </c>
      <c r="F18" s="9">
        <f>SUM('1月:12月'!F18)</f>
        <v>638</v>
      </c>
      <c r="G18" s="9">
        <f>SUM('1月:12月'!G18)</f>
        <v>1075</v>
      </c>
      <c r="H18" s="25">
        <f t="shared" si="0"/>
        <v>0.40215778826702631</v>
      </c>
    </row>
    <row r="19" spans="1:8" s="5" customFormat="1" ht="14.1" customHeight="1">
      <c r="A19" s="8" t="s">
        <v>21</v>
      </c>
      <c r="B19" s="9">
        <f>SUM('1月:12月'!B19)</f>
        <v>110094</v>
      </c>
      <c r="C19" s="9">
        <f>SUM('1月:12月'!C19)</f>
        <v>1198</v>
      </c>
      <c r="D19" s="9">
        <f>SUM('1月:12月'!D19)</f>
        <v>58252</v>
      </c>
      <c r="E19" s="9">
        <f>SUM('1月:12月'!E19)</f>
        <v>34875</v>
      </c>
      <c r="F19" s="9">
        <f>SUM('1月:12月'!F19)</f>
        <v>10459</v>
      </c>
      <c r="G19" s="9">
        <f>SUM('1月:12月'!G19)</f>
        <v>5310</v>
      </c>
      <c r="H19" s="25">
        <f t="shared" si="0"/>
        <v>0.53999309680818208</v>
      </c>
    </row>
    <row r="20" spans="1:8" s="5" customFormat="1" ht="14.1" customHeight="1">
      <c r="A20" s="8" t="s">
        <v>22</v>
      </c>
      <c r="B20" s="9">
        <f>SUM('1月:12月'!B20)</f>
        <v>0</v>
      </c>
      <c r="C20" s="9">
        <f>SUM('1月:12月'!C20)</f>
        <v>0</v>
      </c>
      <c r="D20" s="9">
        <f>SUM('1月:12月'!D20)</f>
        <v>0</v>
      </c>
      <c r="E20" s="9">
        <f>SUM('1月:12月'!E20)</f>
        <v>0</v>
      </c>
      <c r="F20" s="9">
        <f>SUM('1月:12月'!F20)</f>
        <v>0</v>
      </c>
      <c r="G20" s="9">
        <f>SUM('1月:12月'!G20)</f>
        <v>0</v>
      </c>
      <c r="H20" s="25" t="str">
        <f t="shared" si="0"/>
        <v>-</v>
      </c>
    </row>
    <row r="21" spans="1:8" s="5" customFormat="1" ht="14.1" customHeight="1">
      <c r="A21" s="8" t="s">
        <v>23</v>
      </c>
      <c r="B21" s="9">
        <f>SUM('1月:12月'!B21)</f>
        <v>5027</v>
      </c>
      <c r="C21" s="9">
        <f>SUM('1月:12月'!C21)</f>
        <v>13</v>
      </c>
      <c r="D21" s="9">
        <f>SUM('1月:12月'!D21)</f>
        <v>1980</v>
      </c>
      <c r="E21" s="9">
        <f>SUM('1月:12月'!E21)</f>
        <v>1839</v>
      </c>
      <c r="F21" s="9">
        <f>SUM('1月:12月'!F21)</f>
        <v>1037</v>
      </c>
      <c r="G21" s="9">
        <f>SUM('1月:12月'!G21)</f>
        <v>158</v>
      </c>
      <c r="H21" s="25">
        <f t="shared" si="0"/>
        <v>0.39645912074796102</v>
      </c>
    </row>
    <row r="22" spans="1:8" s="5" customFormat="1" ht="14.1" customHeight="1">
      <c r="A22" s="8" t="s">
        <v>24</v>
      </c>
      <c r="B22" s="9">
        <f>SUM('1月:12月'!B22)</f>
        <v>11657</v>
      </c>
      <c r="C22" s="9">
        <f>SUM('1月:12月'!C22)</f>
        <v>373</v>
      </c>
      <c r="D22" s="9">
        <f>SUM('1月:12月'!D22)</f>
        <v>6567</v>
      </c>
      <c r="E22" s="9">
        <f>SUM('1月:12月'!E22)</f>
        <v>3289</v>
      </c>
      <c r="F22" s="9">
        <f>SUM('1月:12月'!F22)</f>
        <v>950</v>
      </c>
      <c r="G22" s="9">
        <f>SUM('1月:12月'!G22)</f>
        <v>478</v>
      </c>
      <c r="H22" s="25">
        <f t="shared" si="0"/>
        <v>0.59535043321609338</v>
      </c>
    </row>
    <row r="23" spans="1:8" s="5" customFormat="1" ht="14.1" customHeight="1">
      <c r="A23" s="8" t="s">
        <v>25</v>
      </c>
      <c r="B23" s="9">
        <f>SUM('1月:12月'!B23)</f>
        <v>13920</v>
      </c>
      <c r="C23" s="9">
        <f>SUM('1月:12月'!C23)</f>
        <v>280</v>
      </c>
      <c r="D23" s="9">
        <f>SUM('1月:12月'!D23)</f>
        <v>7989</v>
      </c>
      <c r="E23" s="9">
        <f>SUM('1月:12月'!E23)</f>
        <v>4186</v>
      </c>
      <c r="F23" s="9">
        <f>SUM('1月:12月'!F23)</f>
        <v>929</v>
      </c>
      <c r="G23" s="9">
        <f>SUM('1月:12月'!G23)</f>
        <v>536</v>
      </c>
      <c r="H23" s="25">
        <f t="shared" si="0"/>
        <v>0.59403735632183907</v>
      </c>
    </row>
    <row r="24" spans="1:8" s="5" customFormat="1" ht="14.1" customHeight="1">
      <c r="A24" s="8" t="s">
        <v>26</v>
      </c>
      <c r="B24" s="9">
        <f>SUM('1月:12月'!B24)</f>
        <v>51868</v>
      </c>
      <c r="C24" s="9">
        <f>SUM('1月:12月'!C24)</f>
        <v>1002</v>
      </c>
      <c r="D24" s="9">
        <f>SUM('1月:12月'!D24)</f>
        <v>23371</v>
      </c>
      <c r="E24" s="9">
        <f>SUM('1月:12月'!E24)</f>
        <v>17408</v>
      </c>
      <c r="F24" s="9">
        <f>SUM('1月:12月'!F24)</f>
        <v>7353</v>
      </c>
      <c r="G24" s="9">
        <f>SUM('1月:12月'!G24)</f>
        <v>2734</v>
      </c>
      <c r="H24" s="25">
        <f t="shared" si="0"/>
        <v>0.46990437263823553</v>
      </c>
    </row>
    <row r="25" spans="1:8" s="5" customFormat="1" ht="14.1" customHeight="1">
      <c r="A25" s="8" t="s">
        <v>27</v>
      </c>
      <c r="B25" s="9">
        <f>SUM('1月:12月'!B25)</f>
        <v>23183</v>
      </c>
      <c r="C25" s="9">
        <f>SUM('1月:12月'!C25)</f>
        <v>236</v>
      </c>
      <c r="D25" s="9">
        <f>SUM('1月:12月'!D25)</f>
        <v>8730</v>
      </c>
      <c r="E25" s="9">
        <f>SUM('1月:12月'!E25)</f>
        <v>8221</v>
      </c>
      <c r="F25" s="9">
        <f>SUM('1月:12月'!F25)</f>
        <v>4684</v>
      </c>
      <c r="G25" s="9">
        <f>SUM('1月:12月'!G25)</f>
        <v>1312</v>
      </c>
      <c r="H25" s="25">
        <f t="shared" si="0"/>
        <v>0.38674891083983953</v>
      </c>
    </row>
    <row r="26" spans="1:8" s="5" customFormat="1" ht="14.1" customHeight="1">
      <c r="A26" s="8" t="s">
        <v>28</v>
      </c>
      <c r="B26" s="9">
        <f>SUM('1月:12月'!B26)</f>
        <v>0</v>
      </c>
      <c r="C26" s="9">
        <f>SUM('1月:12月'!C26)</f>
        <v>0</v>
      </c>
      <c r="D26" s="9">
        <f>SUM('1月:12月'!D26)</f>
        <v>0</v>
      </c>
      <c r="E26" s="9">
        <f>SUM('1月:12月'!E26)</f>
        <v>0</v>
      </c>
      <c r="F26" s="9">
        <f>SUM('1月:12月'!F26)</f>
        <v>0</v>
      </c>
      <c r="G26" s="9">
        <f>SUM('1月:12月'!G26)</f>
        <v>0</v>
      </c>
      <c r="H26" s="25" t="str">
        <f t="shared" si="0"/>
        <v>-</v>
      </c>
    </row>
    <row r="27" spans="1:8" s="5" customFormat="1" ht="14.1" customHeight="1">
      <c r="A27" s="8" t="s">
        <v>29</v>
      </c>
      <c r="B27" s="9">
        <f>SUM('1月:12月'!B27)</f>
        <v>0</v>
      </c>
      <c r="C27" s="9">
        <f>SUM('1月:12月'!C27)</f>
        <v>0</v>
      </c>
      <c r="D27" s="9">
        <f>SUM('1月:12月'!D27)</f>
        <v>0</v>
      </c>
      <c r="E27" s="9">
        <f>SUM('1月:12月'!E27)</f>
        <v>0</v>
      </c>
      <c r="F27" s="9">
        <f>SUM('1月:12月'!F27)</f>
        <v>0</v>
      </c>
      <c r="G27" s="9">
        <f>SUM('1月:12月'!G27)</f>
        <v>0</v>
      </c>
      <c r="H27" s="25" t="str">
        <f t="shared" si="0"/>
        <v>-</v>
      </c>
    </row>
    <row r="28" spans="1:8" s="5" customFormat="1" ht="14.1" customHeight="1">
      <c r="A28" s="8" t="s">
        <v>30</v>
      </c>
      <c r="B28" s="9">
        <f>SUM('1月:12月'!B28)</f>
        <v>0</v>
      </c>
      <c r="C28" s="9">
        <f>SUM('1月:12月'!C28)</f>
        <v>0</v>
      </c>
      <c r="D28" s="9">
        <f>SUM('1月:12月'!D28)</f>
        <v>0</v>
      </c>
      <c r="E28" s="9">
        <f>SUM('1月:12月'!E28)</f>
        <v>0</v>
      </c>
      <c r="F28" s="9">
        <f>SUM('1月:12月'!F28)</f>
        <v>0</v>
      </c>
      <c r="G28" s="9">
        <f>SUM('1月:12月'!G28)</f>
        <v>0</v>
      </c>
      <c r="H28" s="25" t="str">
        <f t="shared" si="0"/>
        <v>-</v>
      </c>
    </row>
    <row r="29" spans="1:8" s="5" customFormat="1" ht="14.1" customHeight="1">
      <c r="A29" s="8" t="s">
        <v>31</v>
      </c>
      <c r="B29" s="9">
        <f>SUM('1月:12月'!B29)</f>
        <v>15653</v>
      </c>
      <c r="C29" s="9">
        <f>SUM('1月:12月'!C29)</f>
        <v>162</v>
      </c>
      <c r="D29" s="9">
        <f>SUM('1月:12月'!D29)</f>
        <v>6725</v>
      </c>
      <c r="E29" s="9">
        <f>SUM('1月:12月'!E29)</f>
        <v>6023</v>
      </c>
      <c r="F29" s="9">
        <f>SUM('1月:12月'!F29)</f>
        <v>2507</v>
      </c>
      <c r="G29" s="9">
        <f>SUM('1月:12月'!G29)</f>
        <v>236</v>
      </c>
      <c r="H29" s="25">
        <f t="shared" si="0"/>
        <v>0.43997955663451094</v>
      </c>
    </row>
    <row r="30" spans="1:8" s="5" customFormat="1" ht="14.1" customHeight="1">
      <c r="A30" s="8" t="s">
        <v>32</v>
      </c>
      <c r="B30" s="9">
        <f>SUM('1月:12月'!B30)</f>
        <v>2391</v>
      </c>
      <c r="C30" s="9">
        <f>SUM('1月:12月'!C30)</f>
        <v>40</v>
      </c>
      <c r="D30" s="9">
        <f>SUM('1月:12月'!D30)</f>
        <v>1241</v>
      </c>
      <c r="E30" s="9">
        <f>SUM('1月:12月'!E30)</f>
        <v>840</v>
      </c>
      <c r="F30" s="9">
        <f>SUM('1月:12月'!F30)</f>
        <v>181</v>
      </c>
      <c r="G30" s="9">
        <f>SUM('1月:12月'!G30)</f>
        <v>89</v>
      </c>
      <c r="H30" s="25">
        <f t="shared" si="0"/>
        <v>0.53575909661229615</v>
      </c>
    </row>
    <row r="31" spans="1:8" s="5" customFormat="1" ht="14.1" customHeight="1">
      <c r="A31" s="8" t="s">
        <v>33</v>
      </c>
      <c r="B31" s="9">
        <f>SUM('1月:12月'!B31)</f>
        <v>3703</v>
      </c>
      <c r="C31" s="9">
        <f>SUM('1月:12月'!C31)</f>
        <v>13</v>
      </c>
      <c r="D31" s="9">
        <f>SUM('1月:12月'!D31)</f>
        <v>1712</v>
      </c>
      <c r="E31" s="9">
        <f>SUM('1月:12月'!E31)</f>
        <v>899</v>
      </c>
      <c r="F31" s="9">
        <f>SUM('1月:12月'!F31)</f>
        <v>380</v>
      </c>
      <c r="G31" s="9">
        <f>SUM('1月:12月'!G31)</f>
        <v>699</v>
      </c>
      <c r="H31" s="25">
        <f t="shared" si="0"/>
        <v>0.46583850931677018</v>
      </c>
    </row>
    <row r="32" spans="1:8" s="5" customFormat="1" ht="14.1" customHeight="1">
      <c r="A32" s="11" t="s">
        <v>53</v>
      </c>
      <c r="B32" s="12">
        <f>SUM('1月:12月'!B32)</f>
        <v>286187</v>
      </c>
      <c r="C32" s="12">
        <f>SUM('1月:12月'!C32)</f>
        <v>3466</v>
      </c>
      <c r="D32" s="12">
        <f>SUM('1月:12月'!D32)</f>
        <v>133511</v>
      </c>
      <c r="E32" s="12">
        <f>SUM('1月:12月'!E32)</f>
        <v>95827</v>
      </c>
      <c r="F32" s="12">
        <f>SUM('1月:12月'!F32)</f>
        <v>35281</v>
      </c>
      <c r="G32" s="12">
        <f>SUM('1月:12月'!G32)</f>
        <v>18102</v>
      </c>
      <c r="H32" s="27">
        <f t="shared" si="0"/>
        <v>0.47862761061823211</v>
      </c>
    </row>
    <row r="33" spans="1:8" s="5" customFormat="1" ht="15.95" customHeight="1">
      <c r="A33" s="6" t="s">
        <v>34</v>
      </c>
      <c r="B33" s="13">
        <f>SUM('1月:12月'!B33)</f>
        <v>506957</v>
      </c>
      <c r="C33" s="13">
        <f>SUM('1月:12月'!C33)</f>
        <v>6896</v>
      </c>
      <c r="D33" s="13">
        <f>SUM('1月:12月'!D33)</f>
        <v>220738</v>
      </c>
      <c r="E33" s="13">
        <f>SUM('1月:12月'!E33)</f>
        <v>176645</v>
      </c>
      <c r="F33" s="13">
        <f>SUM('1月:12月'!F33)</f>
        <v>69148</v>
      </c>
      <c r="G33" s="13">
        <f>SUM('1月:12月'!G33)</f>
        <v>33530</v>
      </c>
      <c r="H33" s="28">
        <f t="shared" si="0"/>
        <v>0.44902033111289519</v>
      </c>
    </row>
    <row r="34" spans="1:8" s="5" customFormat="1" ht="15.95" customHeight="1">
      <c r="A34" s="8" t="s">
        <v>54</v>
      </c>
      <c r="B34" s="9">
        <f>SUM('1月:12月'!B34)</f>
        <v>4159491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0.12187957613082948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39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1494</v>
      </c>
      <c r="C6" s="9">
        <v>6</v>
      </c>
      <c r="D6" s="9">
        <v>512</v>
      </c>
      <c r="E6" s="9">
        <v>599</v>
      </c>
      <c r="F6" s="9">
        <v>311</v>
      </c>
      <c r="G6" s="9">
        <v>66</v>
      </c>
      <c r="H6" s="25">
        <f>IF(B6=0,"-",SUM(C6,D6)/B6)</f>
        <v>0.34672021419009369</v>
      </c>
    </row>
    <row r="7" spans="1:8" s="5" customFormat="1" ht="14.1" customHeight="1">
      <c r="A7" s="8" t="s">
        <v>38</v>
      </c>
      <c r="B7" s="9">
        <f t="shared" ref="B7:B15" si="0">SUM(C7:G7)</f>
        <v>4194</v>
      </c>
      <c r="C7" s="9">
        <v>17</v>
      </c>
      <c r="D7" s="9">
        <v>1240</v>
      </c>
      <c r="E7" s="9">
        <v>1569</v>
      </c>
      <c r="F7" s="9">
        <v>718</v>
      </c>
      <c r="G7" s="9">
        <v>650</v>
      </c>
      <c r="H7" s="25">
        <f t="shared" ref="H7:H33" si="1">IF(B7=0,"-",SUM(C7,D7)/B7)</f>
        <v>0.29971387696709584</v>
      </c>
    </row>
    <row r="8" spans="1:8" s="5" customFormat="1" ht="14.1" customHeight="1">
      <c r="A8" s="8" t="s">
        <v>11</v>
      </c>
      <c r="B8" s="9">
        <f t="shared" si="0"/>
        <v>18468</v>
      </c>
      <c r="C8" s="9">
        <v>295</v>
      </c>
      <c r="D8" s="9">
        <v>5897</v>
      </c>
      <c r="E8" s="9">
        <v>6951</v>
      </c>
      <c r="F8" s="9">
        <v>3697</v>
      </c>
      <c r="G8" s="9">
        <v>1628</v>
      </c>
      <c r="H8" s="25">
        <f t="shared" si="1"/>
        <v>0.33528265107212474</v>
      </c>
    </row>
    <row r="9" spans="1:8" s="5" customFormat="1" ht="14.1" customHeight="1">
      <c r="A9" s="8" t="s">
        <v>12</v>
      </c>
      <c r="B9" s="9">
        <f t="shared" si="0"/>
        <v>11997</v>
      </c>
      <c r="C9" s="9">
        <v>141</v>
      </c>
      <c r="D9" s="9">
        <v>6078</v>
      </c>
      <c r="E9" s="9">
        <v>4429</v>
      </c>
      <c r="F9" s="9">
        <v>962</v>
      </c>
      <c r="G9" s="9">
        <v>387</v>
      </c>
      <c r="H9" s="25">
        <f t="shared" si="1"/>
        <v>0.51837959489872465</v>
      </c>
    </row>
    <row r="10" spans="1:8" s="5" customFormat="1" ht="14.1" customHeight="1">
      <c r="A10" s="8" t="s">
        <v>13</v>
      </c>
      <c r="B10" s="9">
        <f t="shared" si="0"/>
        <v>17029</v>
      </c>
      <c r="C10" s="9">
        <v>389</v>
      </c>
      <c r="D10" s="9">
        <v>8413</v>
      </c>
      <c r="E10" s="9">
        <v>5588</v>
      </c>
      <c r="F10" s="9">
        <v>1961</v>
      </c>
      <c r="G10" s="9">
        <v>678</v>
      </c>
      <c r="H10" s="25">
        <f t="shared" si="1"/>
        <v>0.51688296435492398</v>
      </c>
    </row>
    <row r="11" spans="1:8" s="5" customFormat="1" ht="14.1" customHeight="1">
      <c r="A11" s="8" t="s">
        <v>14</v>
      </c>
      <c r="B11" s="9">
        <f t="shared" si="0"/>
        <v>1565</v>
      </c>
      <c r="C11" s="9">
        <v>15</v>
      </c>
      <c r="D11" s="9">
        <v>517</v>
      </c>
      <c r="E11" s="9">
        <v>639</v>
      </c>
      <c r="F11" s="9">
        <v>358</v>
      </c>
      <c r="G11" s="9">
        <v>36</v>
      </c>
      <c r="H11" s="25">
        <f t="shared" si="1"/>
        <v>0.33993610223642173</v>
      </c>
    </row>
    <row r="12" spans="1:8" s="5" customFormat="1" ht="14.1" customHeight="1">
      <c r="A12" s="8" t="s">
        <v>15</v>
      </c>
      <c r="B12" s="9">
        <f t="shared" si="0"/>
        <v>3403</v>
      </c>
      <c r="C12" s="9">
        <v>3</v>
      </c>
      <c r="D12" s="9">
        <v>678</v>
      </c>
      <c r="E12" s="9">
        <v>1167</v>
      </c>
      <c r="F12" s="9">
        <v>968</v>
      </c>
      <c r="G12" s="9">
        <v>587</v>
      </c>
      <c r="H12" s="25">
        <f t="shared" si="1"/>
        <v>0.20011754334410814</v>
      </c>
    </row>
    <row r="13" spans="1:8" s="5" customFormat="1" ht="14.1" customHeight="1">
      <c r="A13" s="8" t="s">
        <v>16</v>
      </c>
      <c r="B13" s="9">
        <f t="shared" si="0"/>
        <v>1279</v>
      </c>
      <c r="C13" s="9">
        <v>3</v>
      </c>
      <c r="D13" s="9">
        <v>317</v>
      </c>
      <c r="E13" s="9">
        <v>504</v>
      </c>
      <c r="F13" s="9">
        <v>388</v>
      </c>
      <c r="G13" s="9">
        <v>67</v>
      </c>
      <c r="H13" s="25">
        <f t="shared" si="1"/>
        <v>0.2501954652071931</v>
      </c>
    </row>
    <row r="14" spans="1:8" s="5" customFormat="1" ht="14.1" customHeight="1">
      <c r="A14" s="8" t="s">
        <v>17</v>
      </c>
      <c r="B14" s="9">
        <f t="shared" si="0"/>
        <v>3602</v>
      </c>
      <c r="C14" s="9">
        <v>43</v>
      </c>
      <c r="D14" s="9">
        <v>1707</v>
      </c>
      <c r="E14" s="9">
        <v>1165</v>
      </c>
      <c r="F14" s="9">
        <v>389</v>
      </c>
      <c r="G14" s="9">
        <v>298</v>
      </c>
      <c r="H14" s="25">
        <f t="shared" si="1"/>
        <v>0.48584119933370351</v>
      </c>
    </row>
    <row r="15" spans="1:8" s="5" customFormat="1" ht="14.1" customHeight="1">
      <c r="A15" s="8" t="s">
        <v>18</v>
      </c>
      <c r="B15" s="9">
        <f t="shared" si="0"/>
        <v>9264</v>
      </c>
      <c r="C15" s="9">
        <v>235</v>
      </c>
      <c r="D15" s="9">
        <v>3794</v>
      </c>
      <c r="E15" s="9">
        <v>3491</v>
      </c>
      <c r="F15" s="9">
        <v>1260</v>
      </c>
      <c r="G15" s="9">
        <v>484</v>
      </c>
      <c r="H15" s="25">
        <f t="shared" si="1"/>
        <v>0.43490932642487046</v>
      </c>
    </row>
    <row r="16" spans="1:8" s="5" customFormat="1" ht="14.1" customHeight="1">
      <c r="A16" s="23" t="s">
        <v>52</v>
      </c>
      <c r="B16" s="10">
        <f>SUM(C16:G16)</f>
        <v>72295</v>
      </c>
      <c r="C16" s="10">
        <f>SUM(C6:C15)</f>
        <v>1147</v>
      </c>
      <c r="D16" s="10">
        <f t="shared" ref="D16:G16" si="2">SUM(D6:D15)</f>
        <v>29153</v>
      </c>
      <c r="E16" s="10">
        <f t="shared" si="2"/>
        <v>26102</v>
      </c>
      <c r="F16" s="10">
        <f t="shared" si="2"/>
        <v>11012</v>
      </c>
      <c r="G16" s="10">
        <f t="shared" si="2"/>
        <v>4881</v>
      </c>
      <c r="H16" s="26">
        <f t="shared" si="1"/>
        <v>0.41911612144684973</v>
      </c>
    </row>
    <row r="17" spans="1:8" s="5" customFormat="1" ht="14.1" customHeight="1">
      <c r="A17" s="8" t="s">
        <v>19</v>
      </c>
      <c r="B17" s="9">
        <f t="shared" ref="B17:B31" si="3">SUM(C17:G17)</f>
        <v>14213</v>
      </c>
      <c r="C17" s="9">
        <v>40</v>
      </c>
      <c r="D17" s="9">
        <v>5032</v>
      </c>
      <c r="E17" s="9">
        <v>5590</v>
      </c>
      <c r="F17" s="9">
        <v>1820</v>
      </c>
      <c r="G17" s="9">
        <v>1731</v>
      </c>
      <c r="H17" s="25">
        <f t="shared" si="1"/>
        <v>0.35685639907127276</v>
      </c>
    </row>
    <row r="18" spans="1:8" s="5" customFormat="1" ht="14.1" customHeight="1">
      <c r="A18" s="8" t="s">
        <v>20</v>
      </c>
      <c r="B18" s="9">
        <f t="shared" si="3"/>
        <v>2229</v>
      </c>
      <c r="C18" s="9">
        <v>4</v>
      </c>
      <c r="D18" s="9">
        <v>806</v>
      </c>
      <c r="E18" s="9">
        <v>844</v>
      </c>
      <c r="F18" s="9">
        <v>235</v>
      </c>
      <c r="G18" s="9">
        <v>340</v>
      </c>
      <c r="H18" s="25">
        <f t="shared" si="1"/>
        <v>0.36339165545087482</v>
      </c>
    </row>
    <row r="19" spans="1:8" s="5" customFormat="1" ht="14.1" customHeight="1">
      <c r="A19" s="8" t="s">
        <v>21</v>
      </c>
      <c r="B19" s="9">
        <f t="shared" si="3"/>
        <v>36378</v>
      </c>
      <c r="C19" s="9">
        <v>342</v>
      </c>
      <c r="D19" s="9">
        <v>19720</v>
      </c>
      <c r="E19" s="9">
        <v>11184</v>
      </c>
      <c r="F19" s="9">
        <v>3345</v>
      </c>
      <c r="G19" s="9">
        <v>1787</v>
      </c>
      <c r="H19" s="25">
        <f t="shared" si="1"/>
        <v>0.55148716257078456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1716</v>
      </c>
      <c r="C21" s="9">
        <v>4</v>
      </c>
      <c r="D21" s="9">
        <v>635</v>
      </c>
      <c r="E21" s="9">
        <v>651</v>
      </c>
      <c r="F21" s="9">
        <v>375</v>
      </c>
      <c r="G21" s="9">
        <v>51</v>
      </c>
      <c r="H21" s="25">
        <f t="shared" si="1"/>
        <v>0.3723776223776224</v>
      </c>
    </row>
    <row r="22" spans="1:8" s="5" customFormat="1" ht="14.1" customHeight="1">
      <c r="A22" s="8" t="s">
        <v>24</v>
      </c>
      <c r="B22" s="9">
        <f t="shared" si="3"/>
        <v>3699</v>
      </c>
      <c r="C22" s="9">
        <v>134</v>
      </c>
      <c r="D22" s="9">
        <v>2256</v>
      </c>
      <c r="E22" s="9">
        <v>930</v>
      </c>
      <c r="F22" s="9">
        <v>233</v>
      </c>
      <c r="G22" s="9">
        <v>146</v>
      </c>
      <c r="H22" s="25">
        <f t="shared" si="1"/>
        <v>0.64612057312787241</v>
      </c>
    </row>
    <row r="23" spans="1:8" s="5" customFormat="1" ht="14.1" customHeight="1">
      <c r="A23" s="8" t="s">
        <v>25</v>
      </c>
      <c r="B23" s="9">
        <f t="shared" si="3"/>
        <v>4609</v>
      </c>
      <c r="C23" s="9">
        <v>80</v>
      </c>
      <c r="D23" s="9">
        <v>2535</v>
      </c>
      <c r="E23" s="9">
        <v>1489</v>
      </c>
      <c r="F23" s="9">
        <v>318</v>
      </c>
      <c r="G23" s="9">
        <v>187</v>
      </c>
      <c r="H23" s="25">
        <f t="shared" si="1"/>
        <v>0.56736819266652205</v>
      </c>
    </row>
    <row r="24" spans="1:8" s="5" customFormat="1" ht="14.1" customHeight="1">
      <c r="A24" s="8" t="s">
        <v>26</v>
      </c>
      <c r="B24" s="9">
        <f t="shared" si="3"/>
        <v>17067</v>
      </c>
      <c r="C24" s="9">
        <v>374</v>
      </c>
      <c r="D24" s="9">
        <v>7471</v>
      </c>
      <c r="E24" s="9">
        <v>5930</v>
      </c>
      <c r="F24" s="9">
        <v>2417</v>
      </c>
      <c r="G24" s="9">
        <v>875</v>
      </c>
      <c r="H24" s="25">
        <f t="shared" si="1"/>
        <v>0.45965899103533137</v>
      </c>
    </row>
    <row r="25" spans="1:8" s="5" customFormat="1" ht="14.1" customHeight="1">
      <c r="A25" s="8" t="s">
        <v>27</v>
      </c>
      <c r="B25" s="9">
        <f t="shared" si="3"/>
        <v>7623</v>
      </c>
      <c r="C25" s="9">
        <v>93</v>
      </c>
      <c r="D25" s="9">
        <v>2812</v>
      </c>
      <c r="E25" s="9">
        <v>2725</v>
      </c>
      <c r="F25" s="9">
        <v>1557</v>
      </c>
      <c r="G25" s="9">
        <v>436</v>
      </c>
      <c r="H25" s="25">
        <f t="shared" si="1"/>
        <v>0.38108356290174472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5364</v>
      </c>
      <c r="C29" s="9">
        <v>68</v>
      </c>
      <c r="D29" s="9">
        <v>2448</v>
      </c>
      <c r="E29" s="9">
        <v>1978</v>
      </c>
      <c r="F29" s="9">
        <v>784</v>
      </c>
      <c r="G29" s="9">
        <v>86</v>
      </c>
      <c r="H29" s="25">
        <f t="shared" si="1"/>
        <v>0.46905294556301269</v>
      </c>
    </row>
    <row r="30" spans="1:8" s="5" customFormat="1" ht="14.1" customHeight="1">
      <c r="A30" s="8" t="s">
        <v>32</v>
      </c>
      <c r="B30" s="9">
        <f t="shared" si="3"/>
        <v>770</v>
      </c>
      <c r="C30" s="9">
        <v>15</v>
      </c>
      <c r="D30" s="9">
        <v>368</v>
      </c>
      <c r="E30" s="9">
        <v>274</v>
      </c>
      <c r="F30" s="9">
        <v>70</v>
      </c>
      <c r="G30" s="9">
        <v>43</v>
      </c>
      <c r="H30" s="25">
        <f t="shared" si="1"/>
        <v>0.4974025974025974</v>
      </c>
    </row>
    <row r="31" spans="1:8" s="5" customFormat="1" ht="14.1" customHeight="1">
      <c r="A31" s="8" t="s">
        <v>33</v>
      </c>
      <c r="B31" s="9">
        <f t="shared" si="3"/>
        <v>1188</v>
      </c>
      <c r="C31" s="9">
        <v>3</v>
      </c>
      <c r="D31" s="9">
        <v>593</v>
      </c>
      <c r="E31" s="9">
        <v>272</v>
      </c>
      <c r="F31" s="9">
        <v>93</v>
      </c>
      <c r="G31" s="9">
        <v>227</v>
      </c>
      <c r="H31" s="25">
        <f t="shared" si="1"/>
        <v>0.50168350168350173</v>
      </c>
    </row>
    <row r="32" spans="1:8" s="5" customFormat="1" ht="14.1" customHeight="1">
      <c r="A32" s="11" t="s">
        <v>53</v>
      </c>
      <c r="B32" s="12">
        <f>SUM(C32:G32)</f>
        <v>94856</v>
      </c>
      <c r="C32" s="12">
        <f>SUM(C17:C31)</f>
        <v>1157</v>
      </c>
      <c r="D32" s="12">
        <f t="shared" ref="D32:G32" si="4">SUM(D17:D31)</f>
        <v>44676</v>
      </c>
      <c r="E32" s="12">
        <f t="shared" si="4"/>
        <v>31867</v>
      </c>
      <c r="F32" s="12">
        <f t="shared" si="4"/>
        <v>11247</v>
      </c>
      <c r="G32" s="12">
        <f t="shared" si="4"/>
        <v>5909</v>
      </c>
      <c r="H32" s="27">
        <f t="shared" si="1"/>
        <v>0.48318503837395632</v>
      </c>
    </row>
    <row r="33" spans="1:8" s="5" customFormat="1" ht="15.95" customHeight="1">
      <c r="A33" s="29" t="s">
        <v>34</v>
      </c>
      <c r="B33" s="13">
        <f>SUM(C33:G33)</f>
        <v>167151</v>
      </c>
      <c r="C33" s="13">
        <f>SUM(C16,C32)</f>
        <v>2304</v>
      </c>
      <c r="D33" s="13">
        <f t="shared" ref="D33:G33" si="5">SUM(D16,D32)</f>
        <v>73829</v>
      </c>
      <c r="E33" s="13">
        <f t="shared" si="5"/>
        <v>57969</v>
      </c>
      <c r="F33" s="13">
        <f t="shared" si="5"/>
        <v>22259</v>
      </c>
      <c r="G33" s="13">
        <f t="shared" si="5"/>
        <v>10790</v>
      </c>
      <c r="H33" s="28">
        <f t="shared" si="1"/>
        <v>0.45547439141853774</v>
      </c>
    </row>
    <row r="34" spans="1:8" s="5" customFormat="1" ht="15.95" customHeight="1">
      <c r="A34" s="8" t="s">
        <v>54</v>
      </c>
      <c r="B34" s="9">
        <v>1374654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0.12159496135027432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abSelected="1"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B5" sqref="B5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40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2188</v>
      </c>
      <c r="C6" s="9">
        <v>8</v>
      </c>
      <c r="D6" s="9">
        <v>729</v>
      </c>
      <c r="E6" s="9">
        <v>825</v>
      </c>
      <c r="F6" s="9">
        <v>523</v>
      </c>
      <c r="G6" s="9">
        <v>103</v>
      </c>
      <c r="H6" s="25">
        <f>IF(B6=0,"-",SUM(C6,D6)/B6)</f>
        <v>0.33683729433272397</v>
      </c>
    </row>
    <row r="7" spans="1:8" s="5" customFormat="1" ht="14.1" customHeight="1">
      <c r="A7" s="8" t="s">
        <v>38</v>
      </c>
      <c r="B7" s="9">
        <f t="shared" ref="B7:B15" si="0">SUM(C7:G7)</f>
        <v>3881</v>
      </c>
      <c r="C7" s="9">
        <v>64</v>
      </c>
      <c r="D7" s="9">
        <v>1358</v>
      </c>
      <c r="E7" s="9">
        <v>1302</v>
      </c>
      <c r="F7" s="9">
        <v>631</v>
      </c>
      <c r="G7" s="9">
        <v>526</v>
      </c>
      <c r="H7" s="25">
        <f t="shared" ref="H7:H33" si="1">IF(B7=0,"-",SUM(C7,D7)/B7)</f>
        <v>0.36640041226488018</v>
      </c>
    </row>
    <row r="8" spans="1:8" s="5" customFormat="1" ht="14.1" customHeight="1">
      <c r="A8" s="8" t="s">
        <v>11</v>
      </c>
      <c r="B8" s="9">
        <f t="shared" si="0"/>
        <v>19253</v>
      </c>
      <c r="C8" s="9">
        <v>187</v>
      </c>
      <c r="D8" s="9">
        <v>5864</v>
      </c>
      <c r="E8" s="9">
        <v>7729</v>
      </c>
      <c r="F8" s="9">
        <v>3401</v>
      </c>
      <c r="G8" s="9">
        <v>2072</v>
      </c>
      <c r="H8" s="25">
        <f t="shared" si="1"/>
        <v>0.31428868228328055</v>
      </c>
    </row>
    <row r="9" spans="1:8" s="5" customFormat="1" ht="14.1" customHeight="1">
      <c r="A9" s="8" t="s">
        <v>12</v>
      </c>
      <c r="B9" s="9">
        <f t="shared" si="0"/>
        <v>12579</v>
      </c>
      <c r="C9" s="9">
        <v>132</v>
      </c>
      <c r="D9" s="9">
        <v>6094</v>
      </c>
      <c r="E9" s="9">
        <v>4621</v>
      </c>
      <c r="F9" s="9">
        <v>1322</v>
      </c>
      <c r="G9" s="9">
        <v>410</v>
      </c>
      <c r="H9" s="25">
        <f t="shared" si="1"/>
        <v>0.49495190396692901</v>
      </c>
    </row>
    <row r="10" spans="1:8" s="5" customFormat="1" ht="14.1" customHeight="1">
      <c r="A10" s="8" t="s">
        <v>13</v>
      </c>
      <c r="B10" s="9">
        <f t="shared" si="0"/>
        <v>17783</v>
      </c>
      <c r="C10" s="9">
        <v>551</v>
      </c>
      <c r="D10" s="9">
        <v>8129</v>
      </c>
      <c r="E10" s="9">
        <v>6052</v>
      </c>
      <c r="F10" s="9">
        <v>2170</v>
      </c>
      <c r="G10" s="9">
        <v>881</v>
      </c>
      <c r="H10" s="25">
        <f t="shared" si="1"/>
        <v>0.48810661868076255</v>
      </c>
    </row>
    <row r="11" spans="1:8" s="5" customFormat="1" ht="14.1" customHeight="1">
      <c r="A11" s="8" t="s">
        <v>14</v>
      </c>
      <c r="B11" s="9">
        <f t="shared" si="0"/>
        <v>1726</v>
      </c>
      <c r="C11" s="9">
        <v>16</v>
      </c>
      <c r="D11" s="9">
        <v>718</v>
      </c>
      <c r="E11" s="9">
        <v>667</v>
      </c>
      <c r="F11" s="9">
        <v>295</v>
      </c>
      <c r="G11" s="9">
        <v>30</v>
      </c>
      <c r="H11" s="25">
        <f t="shared" si="1"/>
        <v>0.42526071842410196</v>
      </c>
    </row>
    <row r="12" spans="1:8" s="5" customFormat="1" ht="14.1" customHeight="1">
      <c r="A12" s="8" t="s">
        <v>15</v>
      </c>
      <c r="B12" s="9">
        <f t="shared" si="0"/>
        <v>2636</v>
      </c>
      <c r="C12" s="9">
        <v>2</v>
      </c>
      <c r="D12" s="9">
        <v>499</v>
      </c>
      <c r="E12" s="9">
        <v>897</v>
      </c>
      <c r="F12" s="9">
        <v>668</v>
      </c>
      <c r="G12" s="9">
        <v>570</v>
      </c>
      <c r="H12" s="25">
        <f t="shared" si="1"/>
        <v>0.19006069802731412</v>
      </c>
    </row>
    <row r="13" spans="1:8" s="5" customFormat="1" ht="14.1" customHeight="1">
      <c r="A13" s="8" t="s">
        <v>16</v>
      </c>
      <c r="B13" s="9">
        <f t="shared" si="0"/>
        <v>1180</v>
      </c>
      <c r="C13" s="9">
        <v>3</v>
      </c>
      <c r="D13" s="9">
        <v>342</v>
      </c>
      <c r="E13" s="9">
        <v>492</v>
      </c>
      <c r="F13" s="9">
        <v>312</v>
      </c>
      <c r="G13" s="9">
        <v>31</v>
      </c>
      <c r="H13" s="25">
        <f t="shared" si="1"/>
        <v>0.2923728813559322</v>
      </c>
    </row>
    <row r="14" spans="1:8" s="5" customFormat="1" ht="14.1" customHeight="1">
      <c r="A14" s="8" t="s">
        <v>17</v>
      </c>
      <c r="B14" s="9">
        <f t="shared" si="0"/>
        <v>4227</v>
      </c>
      <c r="C14" s="9">
        <v>36</v>
      </c>
      <c r="D14" s="9">
        <v>1878</v>
      </c>
      <c r="E14" s="9">
        <v>1419</v>
      </c>
      <c r="F14" s="9">
        <v>576</v>
      </c>
      <c r="G14" s="9">
        <v>318</v>
      </c>
      <c r="H14" s="25">
        <f t="shared" si="1"/>
        <v>0.45280340667139818</v>
      </c>
    </row>
    <row r="15" spans="1:8" s="5" customFormat="1" ht="14.1" customHeight="1">
      <c r="A15" s="8" t="s">
        <v>18</v>
      </c>
      <c r="B15" s="9">
        <f t="shared" si="0"/>
        <v>9520</v>
      </c>
      <c r="C15" s="9">
        <v>300</v>
      </c>
      <c r="D15" s="9">
        <v>4081</v>
      </c>
      <c r="E15" s="9">
        <v>3564</v>
      </c>
      <c r="F15" s="9">
        <v>1095</v>
      </c>
      <c r="G15" s="9">
        <v>480</v>
      </c>
      <c r="H15" s="25">
        <f t="shared" si="1"/>
        <v>0.46018907563025208</v>
      </c>
    </row>
    <row r="16" spans="1:8" s="5" customFormat="1" ht="14.1" customHeight="1">
      <c r="A16" s="23" t="s">
        <v>52</v>
      </c>
      <c r="B16" s="10">
        <f>SUM(C16:G16)</f>
        <v>74973</v>
      </c>
      <c r="C16" s="10">
        <f>SUM(C6:C15)</f>
        <v>1299</v>
      </c>
      <c r="D16" s="10">
        <f t="shared" ref="D16:G16" si="2">SUM(D6:D15)</f>
        <v>29692</v>
      </c>
      <c r="E16" s="10">
        <f t="shared" si="2"/>
        <v>27568</v>
      </c>
      <c r="F16" s="10">
        <f t="shared" si="2"/>
        <v>10993</v>
      </c>
      <c r="G16" s="10">
        <f t="shared" si="2"/>
        <v>5421</v>
      </c>
      <c r="H16" s="26">
        <f t="shared" si="1"/>
        <v>0.41336214370506713</v>
      </c>
    </row>
    <row r="17" spans="1:8" s="5" customFormat="1" ht="14.1" customHeight="1">
      <c r="A17" s="8" t="s">
        <v>19</v>
      </c>
      <c r="B17" s="9">
        <f t="shared" ref="B17:B31" si="3">SUM(C17:G17)</f>
        <v>13042</v>
      </c>
      <c r="C17" s="9">
        <v>67</v>
      </c>
      <c r="D17" s="9">
        <v>4811</v>
      </c>
      <c r="E17" s="9">
        <v>4490</v>
      </c>
      <c r="F17" s="9">
        <v>1879</v>
      </c>
      <c r="G17" s="9">
        <v>1795</v>
      </c>
      <c r="H17" s="25">
        <f t="shared" si="1"/>
        <v>0.3740223892041098</v>
      </c>
    </row>
    <row r="18" spans="1:8" s="5" customFormat="1" ht="14.1" customHeight="1">
      <c r="A18" s="8" t="s">
        <v>20</v>
      </c>
      <c r="B18" s="9">
        <f t="shared" si="3"/>
        <v>3415</v>
      </c>
      <c r="C18" s="9">
        <v>8</v>
      </c>
      <c r="D18" s="9">
        <v>1505</v>
      </c>
      <c r="E18" s="9">
        <v>1274</v>
      </c>
      <c r="F18" s="9">
        <v>263</v>
      </c>
      <c r="G18" s="9">
        <v>365</v>
      </c>
      <c r="H18" s="25">
        <f t="shared" si="1"/>
        <v>0.4430453879941435</v>
      </c>
    </row>
    <row r="19" spans="1:8" s="5" customFormat="1" ht="14.1" customHeight="1">
      <c r="A19" s="8" t="s">
        <v>21</v>
      </c>
      <c r="B19" s="9">
        <f t="shared" si="3"/>
        <v>35757</v>
      </c>
      <c r="C19" s="9">
        <v>456</v>
      </c>
      <c r="D19" s="9">
        <v>19469</v>
      </c>
      <c r="E19" s="9">
        <v>11004</v>
      </c>
      <c r="F19" s="9">
        <v>3154</v>
      </c>
      <c r="G19" s="9">
        <v>1674</v>
      </c>
      <c r="H19" s="25">
        <f t="shared" si="1"/>
        <v>0.55723354867578379</v>
      </c>
    </row>
    <row r="20" spans="1:8" s="5" customFormat="1" ht="14.1" customHeight="1">
      <c r="A20" s="8" t="s">
        <v>22</v>
      </c>
      <c r="B20" s="9">
        <f t="shared" si="3"/>
        <v>0</v>
      </c>
      <c r="C20" s="9" t="s">
        <v>57</v>
      </c>
      <c r="D20" s="9" t="s">
        <v>57</v>
      </c>
      <c r="E20" s="9" t="s">
        <v>57</v>
      </c>
      <c r="F20" s="9" t="s">
        <v>57</v>
      </c>
      <c r="G20" s="9" t="s">
        <v>57</v>
      </c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1576</v>
      </c>
      <c r="C21" s="9">
        <v>3</v>
      </c>
      <c r="D21" s="9">
        <v>594</v>
      </c>
      <c r="E21" s="9">
        <v>587</v>
      </c>
      <c r="F21" s="9">
        <v>336</v>
      </c>
      <c r="G21" s="9">
        <v>56</v>
      </c>
      <c r="H21" s="25">
        <f t="shared" si="1"/>
        <v>0.37880710659898476</v>
      </c>
    </row>
    <row r="22" spans="1:8" s="5" customFormat="1" ht="14.1" customHeight="1">
      <c r="A22" s="8" t="s">
        <v>24</v>
      </c>
      <c r="B22" s="9">
        <f t="shared" si="3"/>
        <v>4220</v>
      </c>
      <c r="C22" s="9">
        <v>128</v>
      </c>
      <c r="D22" s="9">
        <v>2147</v>
      </c>
      <c r="E22" s="9">
        <v>1320</v>
      </c>
      <c r="F22" s="9">
        <v>442</v>
      </c>
      <c r="G22" s="9">
        <v>183</v>
      </c>
      <c r="H22" s="25">
        <f t="shared" si="1"/>
        <v>0.5390995260663507</v>
      </c>
    </row>
    <row r="23" spans="1:8" s="5" customFormat="1" ht="14.1" customHeight="1">
      <c r="A23" s="8" t="s">
        <v>25</v>
      </c>
      <c r="B23" s="9">
        <f t="shared" si="3"/>
        <v>4898</v>
      </c>
      <c r="C23" s="9">
        <v>114</v>
      </c>
      <c r="D23" s="9">
        <v>2819</v>
      </c>
      <c r="E23" s="9">
        <v>1454</v>
      </c>
      <c r="F23" s="9">
        <v>316</v>
      </c>
      <c r="G23" s="9">
        <v>195</v>
      </c>
      <c r="H23" s="25">
        <f t="shared" si="1"/>
        <v>0.59881584320130665</v>
      </c>
    </row>
    <row r="24" spans="1:8" s="5" customFormat="1" ht="14.1" customHeight="1">
      <c r="A24" s="8" t="s">
        <v>26</v>
      </c>
      <c r="B24" s="9">
        <f t="shared" si="3"/>
        <v>17990</v>
      </c>
      <c r="C24" s="9">
        <v>355</v>
      </c>
      <c r="D24" s="9">
        <v>8659</v>
      </c>
      <c r="E24" s="9">
        <v>5624</v>
      </c>
      <c r="F24" s="9">
        <v>2406</v>
      </c>
      <c r="G24" s="9">
        <v>946</v>
      </c>
      <c r="H24" s="25">
        <f t="shared" si="1"/>
        <v>0.50105614230127848</v>
      </c>
    </row>
    <row r="25" spans="1:8" s="5" customFormat="1" ht="14.1" customHeight="1">
      <c r="A25" s="8" t="s">
        <v>27</v>
      </c>
      <c r="B25" s="9">
        <f t="shared" si="3"/>
        <v>8037</v>
      </c>
      <c r="C25" s="9">
        <v>80</v>
      </c>
      <c r="D25" s="9">
        <v>3091</v>
      </c>
      <c r="E25" s="9">
        <v>2824</v>
      </c>
      <c r="F25" s="9">
        <v>1632</v>
      </c>
      <c r="G25" s="9">
        <v>410</v>
      </c>
      <c r="H25" s="25">
        <f t="shared" si="1"/>
        <v>0.39455020530048523</v>
      </c>
    </row>
    <row r="26" spans="1:8" s="5" customFormat="1" ht="14.1" customHeight="1">
      <c r="A26" s="8" t="s">
        <v>28</v>
      </c>
      <c r="B26" s="9">
        <f t="shared" si="3"/>
        <v>0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 t="s">
        <v>57</v>
      </c>
      <c r="D27" s="9" t="s">
        <v>57</v>
      </c>
      <c r="E27" s="9" t="s">
        <v>57</v>
      </c>
      <c r="F27" s="9" t="s">
        <v>57</v>
      </c>
      <c r="G27" s="9" t="s">
        <v>57</v>
      </c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 t="s">
        <v>57</v>
      </c>
      <c r="D28" s="9" t="s">
        <v>57</v>
      </c>
      <c r="E28" s="9" t="s">
        <v>57</v>
      </c>
      <c r="F28" s="9" t="s">
        <v>57</v>
      </c>
      <c r="G28" s="9" t="s">
        <v>57</v>
      </c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5536</v>
      </c>
      <c r="C29" s="9">
        <v>60</v>
      </c>
      <c r="D29" s="9">
        <v>2451</v>
      </c>
      <c r="E29" s="9">
        <v>2123</v>
      </c>
      <c r="F29" s="9">
        <v>809</v>
      </c>
      <c r="G29" s="9">
        <v>93</v>
      </c>
      <c r="H29" s="25">
        <f t="shared" si="1"/>
        <v>0.45357658959537572</v>
      </c>
    </row>
    <row r="30" spans="1:8" s="5" customFormat="1" ht="14.1" customHeight="1">
      <c r="A30" s="8" t="s">
        <v>32</v>
      </c>
      <c r="B30" s="9">
        <f t="shared" si="3"/>
        <v>804</v>
      </c>
      <c r="C30" s="9">
        <v>12</v>
      </c>
      <c r="D30" s="9">
        <v>449</v>
      </c>
      <c r="E30" s="9">
        <v>265</v>
      </c>
      <c r="F30" s="9">
        <v>57</v>
      </c>
      <c r="G30" s="9">
        <v>21</v>
      </c>
      <c r="H30" s="25">
        <f t="shared" si="1"/>
        <v>0.5733830845771144</v>
      </c>
    </row>
    <row r="31" spans="1:8" s="5" customFormat="1" ht="14.1" customHeight="1">
      <c r="A31" s="8" t="s">
        <v>33</v>
      </c>
      <c r="B31" s="9">
        <f t="shared" si="3"/>
        <v>1257</v>
      </c>
      <c r="C31" s="9">
        <v>8</v>
      </c>
      <c r="D31" s="9">
        <v>595</v>
      </c>
      <c r="E31" s="9">
        <v>295</v>
      </c>
      <c r="F31" s="9">
        <v>122</v>
      </c>
      <c r="G31" s="9">
        <v>237</v>
      </c>
      <c r="H31" s="25">
        <f t="shared" si="1"/>
        <v>0.47971360381861577</v>
      </c>
    </row>
    <row r="32" spans="1:8" s="5" customFormat="1" ht="14.1" customHeight="1">
      <c r="A32" s="11" t="s">
        <v>53</v>
      </c>
      <c r="B32" s="12">
        <f>SUM(C32:G32)</f>
        <v>96532</v>
      </c>
      <c r="C32" s="12">
        <f>SUM(C17:C31)</f>
        <v>1291</v>
      </c>
      <c r="D32" s="12">
        <f t="shared" ref="D32:G32" si="4">SUM(D17:D31)</f>
        <v>46590</v>
      </c>
      <c r="E32" s="12">
        <f t="shared" si="4"/>
        <v>31260</v>
      </c>
      <c r="F32" s="12">
        <f t="shared" si="4"/>
        <v>11416</v>
      </c>
      <c r="G32" s="12">
        <f t="shared" si="4"/>
        <v>5975</v>
      </c>
      <c r="H32" s="27">
        <f t="shared" si="1"/>
        <v>0.49601168524427131</v>
      </c>
    </row>
    <row r="33" spans="1:8" s="5" customFormat="1" ht="15.95" customHeight="1">
      <c r="A33" s="29" t="s">
        <v>34</v>
      </c>
      <c r="B33" s="13">
        <f>SUM(C33:G33)</f>
        <v>171505</v>
      </c>
      <c r="C33" s="13">
        <f>SUM(C16,C32)</f>
        <v>2590</v>
      </c>
      <c r="D33" s="13">
        <f t="shared" ref="D33:G33" si="5">SUM(D16,D32)</f>
        <v>76282</v>
      </c>
      <c r="E33" s="13">
        <f t="shared" si="5"/>
        <v>58828</v>
      </c>
      <c r="F33" s="13">
        <f t="shared" si="5"/>
        <v>22409</v>
      </c>
      <c r="G33" s="13">
        <f t="shared" si="5"/>
        <v>11396</v>
      </c>
      <c r="H33" s="28">
        <f t="shared" si="1"/>
        <v>0.4598816361039037</v>
      </c>
    </row>
    <row r="34" spans="1:8" s="5" customFormat="1" ht="15.95" customHeight="1">
      <c r="A34" s="8" t="s">
        <v>54</v>
      </c>
      <c r="B34" s="9">
        <v>1370665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>
        <f>B33/B34</f>
        <v>0.12512539533729977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41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42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43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30"/>
      <c r="D6" s="30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30"/>
      <c r="D7" s="30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30"/>
      <c r="D8" s="30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30"/>
      <c r="D9" s="30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30"/>
      <c r="D10" s="30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30"/>
      <c r="D11" s="30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30"/>
      <c r="D12" s="30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30"/>
      <c r="D13" s="30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30"/>
      <c r="D14" s="30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30"/>
      <c r="D15" s="30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44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zoomScaleNormal="100"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45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37</v>
      </c>
      <c r="B1" s="2" t="s">
        <v>56</v>
      </c>
      <c r="C1" s="1" t="s">
        <v>46</v>
      </c>
      <c r="D1" s="3" t="s">
        <v>1</v>
      </c>
    </row>
    <row r="2" spans="1:8" ht="13.5" customHeight="1"/>
    <row r="3" spans="1:8" s="5" customFormat="1" ht="15.95" customHeight="1">
      <c r="A3" s="31" t="s">
        <v>51</v>
      </c>
      <c r="B3" s="33" t="s">
        <v>2</v>
      </c>
      <c r="C3" s="35" t="s">
        <v>3</v>
      </c>
      <c r="D3" s="35"/>
      <c r="E3" s="35"/>
      <c r="F3" s="35"/>
      <c r="G3" s="35"/>
      <c r="H3" s="36" t="s">
        <v>4</v>
      </c>
    </row>
    <row r="4" spans="1:8" s="5" customFormat="1" ht="15.95" customHeight="1">
      <c r="A4" s="32"/>
      <c r="B4" s="34"/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10</v>
      </c>
      <c r="B6" s="9">
        <f>SUM(C6:G6)</f>
        <v>0</v>
      </c>
      <c r="C6" s="9"/>
      <c r="D6" s="9"/>
      <c r="E6" s="9"/>
      <c r="F6" s="9"/>
      <c r="G6" s="9"/>
      <c r="H6" s="25" t="str">
        <f>IF(B6=0,"-",SUM(C6,D6)/B6)</f>
        <v>-</v>
      </c>
    </row>
    <row r="7" spans="1:8" s="5" customFormat="1" ht="14.1" customHeight="1">
      <c r="A7" s="8" t="s">
        <v>38</v>
      </c>
      <c r="B7" s="9">
        <f t="shared" ref="B7:B15" si="0">SUM(C7:G7)</f>
        <v>0</v>
      </c>
      <c r="C7" s="9"/>
      <c r="D7" s="9"/>
      <c r="E7" s="9"/>
      <c r="F7" s="9"/>
      <c r="G7" s="9"/>
      <c r="H7" s="25" t="str">
        <f t="shared" ref="H7:H33" si="1">IF(B7=0,"-",SUM(C7,D7)/B7)</f>
        <v>-</v>
      </c>
    </row>
    <row r="8" spans="1:8" s="5" customFormat="1" ht="14.1" customHeight="1">
      <c r="A8" s="8" t="s">
        <v>11</v>
      </c>
      <c r="B8" s="9">
        <f t="shared" si="0"/>
        <v>0</v>
      </c>
      <c r="C8" s="9"/>
      <c r="D8" s="9"/>
      <c r="E8" s="9"/>
      <c r="F8" s="9"/>
      <c r="G8" s="9"/>
      <c r="H8" s="25" t="str">
        <f t="shared" si="1"/>
        <v>-</v>
      </c>
    </row>
    <row r="9" spans="1:8" s="5" customFormat="1" ht="14.1" customHeight="1">
      <c r="A9" s="8" t="s">
        <v>12</v>
      </c>
      <c r="B9" s="9">
        <f t="shared" si="0"/>
        <v>0</v>
      </c>
      <c r="C9" s="9"/>
      <c r="D9" s="9"/>
      <c r="E9" s="9"/>
      <c r="F9" s="9"/>
      <c r="G9" s="9"/>
      <c r="H9" s="25" t="str">
        <f t="shared" si="1"/>
        <v>-</v>
      </c>
    </row>
    <row r="10" spans="1:8" s="5" customFormat="1" ht="14.1" customHeight="1">
      <c r="A10" s="8" t="s">
        <v>13</v>
      </c>
      <c r="B10" s="9">
        <f t="shared" si="0"/>
        <v>0</v>
      </c>
      <c r="C10" s="9"/>
      <c r="D10" s="9"/>
      <c r="E10" s="9"/>
      <c r="F10" s="9"/>
      <c r="G10" s="9"/>
      <c r="H10" s="25" t="str">
        <f t="shared" si="1"/>
        <v>-</v>
      </c>
    </row>
    <row r="11" spans="1:8" s="5" customFormat="1" ht="14.1" customHeight="1">
      <c r="A11" s="8" t="s">
        <v>14</v>
      </c>
      <c r="B11" s="9">
        <f t="shared" si="0"/>
        <v>0</v>
      </c>
      <c r="C11" s="9"/>
      <c r="D11" s="9"/>
      <c r="E11" s="9"/>
      <c r="F11" s="9"/>
      <c r="G11" s="9"/>
      <c r="H11" s="25" t="str">
        <f t="shared" si="1"/>
        <v>-</v>
      </c>
    </row>
    <row r="12" spans="1:8" s="5" customFormat="1" ht="14.1" customHeight="1">
      <c r="A12" s="8" t="s">
        <v>15</v>
      </c>
      <c r="B12" s="9">
        <f t="shared" si="0"/>
        <v>0</v>
      </c>
      <c r="C12" s="9"/>
      <c r="D12" s="9"/>
      <c r="E12" s="9"/>
      <c r="F12" s="9"/>
      <c r="G12" s="9"/>
      <c r="H12" s="25" t="str">
        <f t="shared" si="1"/>
        <v>-</v>
      </c>
    </row>
    <row r="13" spans="1:8" s="5" customFormat="1" ht="14.1" customHeight="1">
      <c r="A13" s="8" t="s">
        <v>16</v>
      </c>
      <c r="B13" s="9">
        <f t="shared" si="0"/>
        <v>0</v>
      </c>
      <c r="C13" s="9"/>
      <c r="D13" s="9"/>
      <c r="E13" s="9"/>
      <c r="F13" s="9"/>
      <c r="G13" s="9"/>
      <c r="H13" s="25" t="str">
        <f t="shared" si="1"/>
        <v>-</v>
      </c>
    </row>
    <row r="14" spans="1:8" s="5" customFormat="1" ht="14.1" customHeight="1">
      <c r="A14" s="8" t="s">
        <v>17</v>
      </c>
      <c r="B14" s="9">
        <f t="shared" si="0"/>
        <v>0</v>
      </c>
      <c r="C14" s="9"/>
      <c r="D14" s="9"/>
      <c r="E14" s="9"/>
      <c r="F14" s="9"/>
      <c r="G14" s="9"/>
      <c r="H14" s="25" t="str">
        <f t="shared" si="1"/>
        <v>-</v>
      </c>
    </row>
    <row r="15" spans="1:8" s="5" customFormat="1" ht="14.1" customHeight="1">
      <c r="A15" s="8" t="s">
        <v>18</v>
      </c>
      <c r="B15" s="9">
        <f t="shared" si="0"/>
        <v>0</v>
      </c>
      <c r="C15" s="9"/>
      <c r="D15" s="9"/>
      <c r="E15" s="9"/>
      <c r="F15" s="9"/>
      <c r="G15" s="9"/>
      <c r="H15" s="25" t="str">
        <f t="shared" si="1"/>
        <v>-</v>
      </c>
    </row>
    <row r="16" spans="1:8" s="5" customFormat="1" ht="14.1" customHeight="1">
      <c r="A16" s="23" t="s">
        <v>52</v>
      </c>
      <c r="B16" s="10">
        <f>SUM(C16:G16)</f>
        <v>0</v>
      </c>
      <c r="C16" s="10">
        <f>SUM(C6:C15)</f>
        <v>0</v>
      </c>
      <c r="D16" s="10">
        <f t="shared" ref="D16:G16" si="2">SUM(D6:D15)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26" t="str">
        <f t="shared" si="1"/>
        <v>-</v>
      </c>
    </row>
    <row r="17" spans="1:8" s="5" customFormat="1" ht="14.1" customHeight="1">
      <c r="A17" s="8" t="s">
        <v>19</v>
      </c>
      <c r="B17" s="9">
        <f t="shared" ref="B17:B31" si="3">SUM(C17:G17)</f>
        <v>0</v>
      </c>
      <c r="C17" s="9"/>
      <c r="D17" s="9"/>
      <c r="E17" s="9"/>
      <c r="F17" s="9"/>
      <c r="G17" s="9"/>
      <c r="H17" s="25" t="str">
        <f t="shared" si="1"/>
        <v>-</v>
      </c>
    </row>
    <row r="18" spans="1:8" s="5" customFormat="1" ht="14.1" customHeight="1">
      <c r="A18" s="8" t="s">
        <v>20</v>
      </c>
      <c r="B18" s="9">
        <f t="shared" si="3"/>
        <v>0</v>
      </c>
      <c r="C18" s="9"/>
      <c r="D18" s="9"/>
      <c r="E18" s="9"/>
      <c r="F18" s="9"/>
      <c r="G18" s="9"/>
      <c r="H18" s="25" t="str">
        <f t="shared" si="1"/>
        <v>-</v>
      </c>
    </row>
    <row r="19" spans="1:8" s="5" customFormat="1" ht="14.1" customHeight="1">
      <c r="A19" s="8" t="s">
        <v>21</v>
      </c>
      <c r="B19" s="9">
        <f t="shared" si="3"/>
        <v>0</v>
      </c>
      <c r="C19" s="9"/>
      <c r="D19" s="9"/>
      <c r="E19" s="9"/>
      <c r="F19" s="9"/>
      <c r="G19" s="9"/>
      <c r="H19" s="25" t="str">
        <f t="shared" si="1"/>
        <v>-</v>
      </c>
    </row>
    <row r="20" spans="1:8" s="5" customFormat="1" ht="14.1" customHeight="1">
      <c r="A20" s="8" t="s">
        <v>22</v>
      </c>
      <c r="B20" s="9">
        <f t="shared" si="3"/>
        <v>0</v>
      </c>
      <c r="C20" s="9"/>
      <c r="D20" s="9"/>
      <c r="E20" s="9"/>
      <c r="F20" s="9"/>
      <c r="G20" s="9"/>
      <c r="H20" s="25" t="str">
        <f t="shared" si="1"/>
        <v>-</v>
      </c>
    </row>
    <row r="21" spans="1:8" s="5" customFormat="1" ht="14.1" customHeight="1">
      <c r="A21" s="8" t="s">
        <v>23</v>
      </c>
      <c r="B21" s="9">
        <f t="shared" si="3"/>
        <v>0</v>
      </c>
      <c r="C21" s="9"/>
      <c r="D21" s="9"/>
      <c r="E21" s="9"/>
      <c r="F21" s="9"/>
      <c r="G21" s="9"/>
      <c r="H21" s="25" t="str">
        <f t="shared" si="1"/>
        <v>-</v>
      </c>
    </row>
    <row r="22" spans="1:8" s="5" customFormat="1" ht="14.1" customHeight="1">
      <c r="A22" s="8" t="s">
        <v>24</v>
      </c>
      <c r="B22" s="9">
        <f t="shared" si="3"/>
        <v>0</v>
      </c>
      <c r="C22" s="9"/>
      <c r="D22" s="9"/>
      <c r="E22" s="9"/>
      <c r="F22" s="9"/>
      <c r="G22" s="9"/>
      <c r="H22" s="25" t="str">
        <f t="shared" si="1"/>
        <v>-</v>
      </c>
    </row>
    <row r="23" spans="1:8" s="5" customFormat="1" ht="14.1" customHeight="1">
      <c r="A23" s="8" t="s">
        <v>25</v>
      </c>
      <c r="B23" s="9">
        <f t="shared" si="3"/>
        <v>0</v>
      </c>
      <c r="C23" s="9"/>
      <c r="D23" s="9"/>
      <c r="E23" s="9"/>
      <c r="F23" s="9"/>
      <c r="G23" s="9"/>
      <c r="H23" s="25" t="str">
        <f t="shared" si="1"/>
        <v>-</v>
      </c>
    </row>
    <row r="24" spans="1:8" s="5" customFormat="1" ht="14.1" customHeight="1">
      <c r="A24" s="8" t="s">
        <v>26</v>
      </c>
      <c r="B24" s="9">
        <f t="shared" si="3"/>
        <v>0</v>
      </c>
      <c r="C24" s="9"/>
      <c r="D24" s="9"/>
      <c r="E24" s="9"/>
      <c r="F24" s="9"/>
      <c r="G24" s="9"/>
      <c r="H24" s="25" t="str">
        <f t="shared" si="1"/>
        <v>-</v>
      </c>
    </row>
    <row r="25" spans="1:8" s="5" customFormat="1" ht="14.1" customHeight="1">
      <c r="A25" s="8" t="s">
        <v>27</v>
      </c>
      <c r="B25" s="9">
        <f t="shared" si="3"/>
        <v>0</v>
      </c>
      <c r="C25" s="9"/>
      <c r="D25" s="9"/>
      <c r="E25" s="9"/>
      <c r="F25" s="9"/>
      <c r="G25" s="9"/>
      <c r="H25" s="25" t="str">
        <f t="shared" si="1"/>
        <v>-</v>
      </c>
    </row>
    <row r="26" spans="1:8" s="5" customFormat="1" ht="14.1" customHeight="1">
      <c r="A26" s="8" t="s">
        <v>28</v>
      </c>
      <c r="B26" s="9">
        <f t="shared" si="3"/>
        <v>0</v>
      </c>
      <c r="C26" s="9"/>
      <c r="D26" s="9"/>
      <c r="E26" s="9"/>
      <c r="F26" s="9"/>
      <c r="G26" s="9"/>
      <c r="H26" s="25" t="str">
        <f t="shared" si="1"/>
        <v>-</v>
      </c>
    </row>
    <row r="27" spans="1:8" s="5" customFormat="1" ht="14.1" customHeight="1">
      <c r="A27" s="8" t="s">
        <v>29</v>
      </c>
      <c r="B27" s="9">
        <f t="shared" si="3"/>
        <v>0</v>
      </c>
      <c r="C27" s="9"/>
      <c r="D27" s="9"/>
      <c r="E27" s="9"/>
      <c r="F27" s="9"/>
      <c r="G27" s="9"/>
      <c r="H27" s="25" t="str">
        <f t="shared" si="1"/>
        <v>-</v>
      </c>
    </row>
    <row r="28" spans="1:8" s="5" customFormat="1" ht="14.1" customHeight="1">
      <c r="A28" s="8" t="s">
        <v>30</v>
      </c>
      <c r="B28" s="9">
        <f t="shared" si="3"/>
        <v>0</v>
      </c>
      <c r="C28" s="9"/>
      <c r="D28" s="9"/>
      <c r="E28" s="9"/>
      <c r="F28" s="9"/>
      <c r="G28" s="9"/>
      <c r="H28" s="25" t="str">
        <f t="shared" si="1"/>
        <v>-</v>
      </c>
    </row>
    <row r="29" spans="1:8" s="5" customFormat="1" ht="14.1" customHeight="1">
      <c r="A29" s="8" t="s">
        <v>31</v>
      </c>
      <c r="B29" s="9">
        <f t="shared" si="3"/>
        <v>0</v>
      </c>
      <c r="C29" s="9"/>
      <c r="D29" s="9"/>
      <c r="E29" s="9"/>
      <c r="F29" s="9"/>
      <c r="G29" s="9"/>
      <c r="H29" s="25" t="str">
        <f t="shared" si="1"/>
        <v>-</v>
      </c>
    </row>
    <row r="30" spans="1:8" s="5" customFormat="1" ht="14.1" customHeight="1">
      <c r="A30" s="8" t="s">
        <v>32</v>
      </c>
      <c r="B30" s="9">
        <f t="shared" si="3"/>
        <v>0</v>
      </c>
      <c r="C30" s="9"/>
      <c r="D30" s="9"/>
      <c r="E30" s="9"/>
      <c r="F30" s="9"/>
      <c r="G30" s="9"/>
      <c r="H30" s="25" t="str">
        <f t="shared" si="1"/>
        <v>-</v>
      </c>
    </row>
    <row r="31" spans="1:8" s="5" customFormat="1" ht="14.1" customHeight="1">
      <c r="A31" s="8" t="s">
        <v>33</v>
      </c>
      <c r="B31" s="9">
        <f t="shared" si="3"/>
        <v>0</v>
      </c>
      <c r="C31" s="9"/>
      <c r="D31" s="9"/>
      <c r="E31" s="9"/>
      <c r="F31" s="9"/>
      <c r="G31" s="9"/>
      <c r="H31" s="25" t="str">
        <f t="shared" si="1"/>
        <v>-</v>
      </c>
    </row>
    <row r="32" spans="1:8" s="5" customFormat="1" ht="14.1" customHeight="1">
      <c r="A32" s="11" t="s">
        <v>53</v>
      </c>
      <c r="B32" s="12">
        <f>SUM(C32:G32)</f>
        <v>0</v>
      </c>
      <c r="C32" s="12">
        <f>SUM(C17:C31)</f>
        <v>0</v>
      </c>
      <c r="D32" s="12">
        <f t="shared" ref="D32:G32" si="4">SUM(D17:D31)</f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27" t="str">
        <f t="shared" si="1"/>
        <v>-</v>
      </c>
    </row>
    <row r="33" spans="1:8" s="5" customFormat="1" ht="15.95" customHeight="1">
      <c r="A33" s="29" t="s">
        <v>34</v>
      </c>
      <c r="B33" s="13">
        <f>SUM(C33:G33)</f>
        <v>0</v>
      </c>
      <c r="C33" s="13">
        <f>SUM(C16,C32)</f>
        <v>0</v>
      </c>
      <c r="D33" s="13">
        <f t="shared" ref="D33:G33" si="5">SUM(D16,D32)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28" t="str">
        <f t="shared" si="1"/>
        <v>-</v>
      </c>
    </row>
    <row r="34" spans="1:8" s="5" customFormat="1" ht="15.95" customHeight="1">
      <c r="A34" s="8" t="s">
        <v>54</v>
      </c>
      <c r="B34" s="9"/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35</v>
      </c>
      <c r="B35" s="16" t="e">
        <f>B33/B34</f>
        <v>#DIV/0!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36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令和6年計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magjm@jmma.or.jp</cp:lastModifiedBy>
  <cp:lastPrinted>2021-12-20T04:04:57Z</cp:lastPrinted>
  <dcterms:created xsi:type="dcterms:W3CDTF">2021-06-24T01:29:14Z</dcterms:created>
  <dcterms:modified xsi:type="dcterms:W3CDTF">2024-05-01T01:04:55Z</dcterms:modified>
</cp:coreProperties>
</file>