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共有\畜種別流通統計\令和４年\"/>
    </mc:Choice>
  </mc:AlternateContent>
  <bookViews>
    <workbookView xWindow="0" yWindow="0" windowWidth="19200" windowHeight="11505" tabRatio="669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令和4年計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3" l="1"/>
  <c r="G31" i="13"/>
  <c r="F31" i="13"/>
  <c r="E31" i="13"/>
  <c r="D31" i="13"/>
  <c r="C31" i="13"/>
  <c r="G30" i="13"/>
  <c r="F30" i="13"/>
  <c r="E30" i="13"/>
  <c r="D30" i="13"/>
  <c r="C30" i="13"/>
  <c r="G29" i="13"/>
  <c r="F29" i="13"/>
  <c r="E29" i="13"/>
  <c r="D29" i="13"/>
  <c r="C29" i="13"/>
  <c r="G28" i="13"/>
  <c r="F28" i="13"/>
  <c r="E28" i="13"/>
  <c r="D28" i="13"/>
  <c r="C28" i="13"/>
  <c r="G27" i="13"/>
  <c r="F27" i="13"/>
  <c r="E27" i="13"/>
  <c r="D27" i="13"/>
  <c r="C27" i="13"/>
  <c r="G26" i="13"/>
  <c r="F26" i="13"/>
  <c r="E26" i="13"/>
  <c r="D26" i="13"/>
  <c r="C26" i="13"/>
  <c r="G25" i="13"/>
  <c r="F25" i="13"/>
  <c r="E25" i="13"/>
  <c r="D25" i="13"/>
  <c r="C25" i="13"/>
  <c r="G24" i="13"/>
  <c r="F24" i="13"/>
  <c r="E24" i="13"/>
  <c r="D24" i="13"/>
  <c r="C24" i="13"/>
  <c r="G23" i="13"/>
  <c r="F23" i="13"/>
  <c r="E23" i="13"/>
  <c r="D23" i="13"/>
  <c r="C23" i="13"/>
  <c r="G22" i="13"/>
  <c r="F22" i="13"/>
  <c r="E22" i="13"/>
  <c r="D22" i="13"/>
  <c r="C22" i="13"/>
  <c r="G21" i="13"/>
  <c r="F21" i="13"/>
  <c r="E21" i="13"/>
  <c r="D21" i="13"/>
  <c r="C21" i="13"/>
  <c r="G20" i="13"/>
  <c r="F20" i="13"/>
  <c r="E20" i="13"/>
  <c r="D20" i="13"/>
  <c r="C20" i="13"/>
  <c r="G19" i="13"/>
  <c r="F19" i="13"/>
  <c r="E19" i="13"/>
  <c r="D19" i="13"/>
  <c r="C19" i="13"/>
  <c r="G18" i="13"/>
  <c r="F18" i="13"/>
  <c r="E18" i="13"/>
  <c r="D18" i="13"/>
  <c r="C18" i="13"/>
  <c r="G17" i="13"/>
  <c r="F17" i="13"/>
  <c r="E17" i="13"/>
  <c r="D17" i="13"/>
  <c r="C17" i="13"/>
  <c r="G15" i="13"/>
  <c r="F15" i="13"/>
  <c r="E15" i="13"/>
  <c r="D15" i="13"/>
  <c r="C15" i="13"/>
  <c r="G14" i="13"/>
  <c r="F14" i="13"/>
  <c r="E14" i="13"/>
  <c r="D14" i="13"/>
  <c r="C14" i="13"/>
  <c r="G13" i="13"/>
  <c r="F13" i="13"/>
  <c r="E13" i="13"/>
  <c r="D13" i="13"/>
  <c r="C13" i="13"/>
  <c r="G12" i="13"/>
  <c r="F12" i="13"/>
  <c r="E12" i="13"/>
  <c r="D12" i="13"/>
  <c r="C12" i="13"/>
  <c r="G11" i="13"/>
  <c r="F11" i="13"/>
  <c r="E11" i="13"/>
  <c r="D11" i="13"/>
  <c r="C11" i="13"/>
  <c r="G10" i="13"/>
  <c r="F10" i="13"/>
  <c r="E10" i="13"/>
  <c r="D10" i="13"/>
  <c r="C10" i="13"/>
  <c r="G9" i="13"/>
  <c r="F9" i="13"/>
  <c r="E9" i="13"/>
  <c r="D9" i="13"/>
  <c r="C9" i="13"/>
  <c r="G8" i="13"/>
  <c r="F8" i="13"/>
  <c r="E8" i="13"/>
  <c r="D8" i="13"/>
  <c r="C8" i="13"/>
  <c r="G7" i="13"/>
  <c r="F7" i="13"/>
  <c r="E7" i="13"/>
  <c r="D7" i="13"/>
  <c r="C7" i="13"/>
  <c r="G6" i="13"/>
  <c r="F6" i="13"/>
  <c r="E6" i="13"/>
  <c r="D6" i="13"/>
  <c r="C6" i="13"/>
  <c r="G32" i="12"/>
  <c r="F32" i="12"/>
  <c r="E32" i="12"/>
  <c r="D32" i="12"/>
  <c r="C32" i="12"/>
  <c r="H31" i="12"/>
  <c r="B31" i="12"/>
  <c r="B30" i="12"/>
  <c r="H30" i="12" s="1"/>
  <c r="B29" i="12"/>
  <c r="H29" i="12" s="1"/>
  <c r="B28" i="12"/>
  <c r="H28" i="12" s="1"/>
  <c r="B27" i="12"/>
  <c r="H27" i="12" s="1"/>
  <c r="B26" i="12"/>
  <c r="H26" i="12" s="1"/>
  <c r="B25" i="12"/>
  <c r="H25" i="12" s="1"/>
  <c r="B24" i="12"/>
  <c r="H24" i="12" s="1"/>
  <c r="B23" i="12"/>
  <c r="H23" i="12" s="1"/>
  <c r="B22" i="12"/>
  <c r="H22" i="12" s="1"/>
  <c r="B21" i="12"/>
  <c r="H21" i="12" s="1"/>
  <c r="B20" i="12"/>
  <c r="H20" i="12" s="1"/>
  <c r="B19" i="12"/>
  <c r="H19" i="12" s="1"/>
  <c r="B18" i="12"/>
  <c r="H18" i="12" s="1"/>
  <c r="B17" i="12"/>
  <c r="H17" i="12" s="1"/>
  <c r="G16" i="12"/>
  <c r="F16" i="12"/>
  <c r="E16" i="12"/>
  <c r="D16" i="12"/>
  <c r="D33" i="12" s="1"/>
  <c r="C16" i="12"/>
  <c r="C33" i="12" s="1"/>
  <c r="B15" i="12"/>
  <c r="H15" i="12" s="1"/>
  <c r="B14" i="12"/>
  <c r="H14" i="12" s="1"/>
  <c r="B13" i="12"/>
  <c r="H13" i="12" s="1"/>
  <c r="B12" i="12"/>
  <c r="H12" i="12" s="1"/>
  <c r="B11" i="12"/>
  <c r="H11" i="12" s="1"/>
  <c r="B10" i="12"/>
  <c r="H10" i="12" s="1"/>
  <c r="B9" i="12"/>
  <c r="H9" i="12" s="1"/>
  <c r="B8" i="12"/>
  <c r="H8" i="12" s="1"/>
  <c r="B7" i="12"/>
  <c r="H7" i="12" s="1"/>
  <c r="B6" i="12"/>
  <c r="H6" i="12" s="1"/>
  <c r="G32" i="11"/>
  <c r="F32" i="11"/>
  <c r="E32" i="11"/>
  <c r="D32" i="11"/>
  <c r="C32" i="11"/>
  <c r="B31" i="11"/>
  <c r="H31" i="11" s="1"/>
  <c r="B30" i="11"/>
  <c r="H30" i="11" s="1"/>
  <c r="B29" i="11"/>
  <c r="H29" i="11" s="1"/>
  <c r="B28" i="11"/>
  <c r="H28" i="11" s="1"/>
  <c r="B27" i="11"/>
  <c r="H27" i="11" s="1"/>
  <c r="B26" i="11"/>
  <c r="H26" i="11" s="1"/>
  <c r="B25" i="11"/>
  <c r="H25" i="11" s="1"/>
  <c r="B24" i="11"/>
  <c r="H24" i="11" s="1"/>
  <c r="B23" i="11"/>
  <c r="H23" i="11" s="1"/>
  <c r="B22" i="11"/>
  <c r="H22" i="11" s="1"/>
  <c r="B21" i="11"/>
  <c r="H21" i="11" s="1"/>
  <c r="B20" i="11"/>
  <c r="H20" i="11" s="1"/>
  <c r="B19" i="11"/>
  <c r="H19" i="11" s="1"/>
  <c r="B18" i="11"/>
  <c r="H18" i="11" s="1"/>
  <c r="B17" i="11"/>
  <c r="H17" i="11" s="1"/>
  <c r="G16" i="11"/>
  <c r="G33" i="11" s="1"/>
  <c r="F16" i="11"/>
  <c r="F33" i="11" s="1"/>
  <c r="E16" i="11"/>
  <c r="D16" i="11"/>
  <c r="C16" i="11"/>
  <c r="B15" i="11"/>
  <c r="H15" i="11" s="1"/>
  <c r="B14" i="11"/>
  <c r="H14" i="11" s="1"/>
  <c r="B13" i="11"/>
  <c r="H13" i="11" s="1"/>
  <c r="B12" i="11"/>
  <c r="H12" i="11" s="1"/>
  <c r="B11" i="11"/>
  <c r="H11" i="11" s="1"/>
  <c r="B10" i="11"/>
  <c r="H10" i="11" s="1"/>
  <c r="B9" i="11"/>
  <c r="H9" i="11" s="1"/>
  <c r="B8" i="11"/>
  <c r="H8" i="11" s="1"/>
  <c r="B7" i="11"/>
  <c r="H7" i="11" s="1"/>
  <c r="B6" i="11"/>
  <c r="H6" i="11" s="1"/>
  <c r="G32" i="10"/>
  <c r="F32" i="10"/>
  <c r="E32" i="10"/>
  <c r="D32" i="10"/>
  <c r="C32" i="10"/>
  <c r="B31" i="10"/>
  <c r="H31" i="10" s="1"/>
  <c r="B30" i="10"/>
  <c r="H30" i="10" s="1"/>
  <c r="B29" i="10"/>
  <c r="H29" i="10" s="1"/>
  <c r="B28" i="10"/>
  <c r="H28" i="10" s="1"/>
  <c r="B27" i="10"/>
  <c r="H27" i="10" s="1"/>
  <c r="B26" i="10"/>
  <c r="H26" i="10" s="1"/>
  <c r="B25" i="10"/>
  <c r="H25" i="10" s="1"/>
  <c r="B24" i="10"/>
  <c r="H24" i="10" s="1"/>
  <c r="B23" i="10"/>
  <c r="H23" i="10" s="1"/>
  <c r="B22" i="10"/>
  <c r="H22" i="10" s="1"/>
  <c r="B21" i="10"/>
  <c r="H21" i="10" s="1"/>
  <c r="B20" i="10"/>
  <c r="H20" i="10" s="1"/>
  <c r="B19" i="10"/>
  <c r="H19" i="10" s="1"/>
  <c r="B18" i="10"/>
  <c r="H18" i="10" s="1"/>
  <c r="B17" i="10"/>
  <c r="H17" i="10" s="1"/>
  <c r="G16" i="10"/>
  <c r="G33" i="10" s="1"/>
  <c r="F16" i="10"/>
  <c r="E16" i="10"/>
  <c r="D16" i="10"/>
  <c r="C16" i="10"/>
  <c r="B15" i="10"/>
  <c r="H15" i="10" s="1"/>
  <c r="B14" i="10"/>
  <c r="H14" i="10" s="1"/>
  <c r="B13" i="10"/>
  <c r="H13" i="10" s="1"/>
  <c r="B12" i="10"/>
  <c r="H12" i="10" s="1"/>
  <c r="B11" i="10"/>
  <c r="H11" i="10" s="1"/>
  <c r="B10" i="10"/>
  <c r="H10" i="10" s="1"/>
  <c r="B9" i="10"/>
  <c r="H9" i="10" s="1"/>
  <c r="B8" i="10"/>
  <c r="H8" i="10" s="1"/>
  <c r="B7" i="10"/>
  <c r="H7" i="10" s="1"/>
  <c r="B6" i="10"/>
  <c r="H6" i="10" s="1"/>
  <c r="G32" i="9"/>
  <c r="F32" i="9"/>
  <c r="E32" i="9"/>
  <c r="D32" i="9"/>
  <c r="C32" i="9"/>
  <c r="B31" i="9"/>
  <c r="H31" i="9" s="1"/>
  <c r="B30" i="9"/>
  <c r="H30" i="9" s="1"/>
  <c r="B29" i="9"/>
  <c r="H29" i="9" s="1"/>
  <c r="B28" i="9"/>
  <c r="H28" i="9" s="1"/>
  <c r="B27" i="9"/>
  <c r="H27" i="9" s="1"/>
  <c r="B26" i="9"/>
  <c r="H26" i="9" s="1"/>
  <c r="B25" i="9"/>
  <c r="H25" i="9" s="1"/>
  <c r="B24" i="9"/>
  <c r="H24" i="9" s="1"/>
  <c r="B23" i="9"/>
  <c r="H23" i="9" s="1"/>
  <c r="B22" i="9"/>
  <c r="H22" i="9" s="1"/>
  <c r="B21" i="9"/>
  <c r="H21" i="9" s="1"/>
  <c r="B20" i="9"/>
  <c r="H20" i="9" s="1"/>
  <c r="B19" i="9"/>
  <c r="H19" i="9" s="1"/>
  <c r="B18" i="9"/>
  <c r="H18" i="9" s="1"/>
  <c r="B17" i="9"/>
  <c r="H17" i="9" s="1"/>
  <c r="G16" i="9"/>
  <c r="G33" i="9" s="1"/>
  <c r="F16" i="9"/>
  <c r="E16" i="9"/>
  <c r="D16" i="9"/>
  <c r="D33" i="9" s="1"/>
  <c r="C16" i="9"/>
  <c r="B15" i="9"/>
  <c r="H15" i="9" s="1"/>
  <c r="B14" i="9"/>
  <c r="H14" i="9" s="1"/>
  <c r="B13" i="9"/>
  <c r="H13" i="9" s="1"/>
  <c r="B12" i="9"/>
  <c r="H12" i="9" s="1"/>
  <c r="B11" i="9"/>
  <c r="H11" i="9" s="1"/>
  <c r="B10" i="9"/>
  <c r="H10" i="9" s="1"/>
  <c r="B9" i="9"/>
  <c r="H9" i="9" s="1"/>
  <c r="B8" i="9"/>
  <c r="H8" i="9" s="1"/>
  <c r="B7" i="9"/>
  <c r="H7" i="9" s="1"/>
  <c r="B6" i="9"/>
  <c r="H6" i="9" s="1"/>
  <c r="G32" i="8"/>
  <c r="F32" i="8"/>
  <c r="E32" i="8"/>
  <c r="D32" i="8"/>
  <c r="C32" i="8"/>
  <c r="B31" i="8"/>
  <c r="H31" i="8" s="1"/>
  <c r="B30" i="8"/>
  <c r="H30" i="8" s="1"/>
  <c r="B29" i="8"/>
  <c r="H29" i="8" s="1"/>
  <c r="B28" i="8"/>
  <c r="H28" i="8" s="1"/>
  <c r="B27" i="8"/>
  <c r="H27" i="8" s="1"/>
  <c r="B26" i="8"/>
  <c r="H26" i="8" s="1"/>
  <c r="B25" i="8"/>
  <c r="H25" i="8" s="1"/>
  <c r="B24" i="8"/>
  <c r="H24" i="8" s="1"/>
  <c r="B23" i="8"/>
  <c r="H23" i="8" s="1"/>
  <c r="B22" i="8"/>
  <c r="H22" i="8" s="1"/>
  <c r="B21" i="8"/>
  <c r="H21" i="8" s="1"/>
  <c r="B20" i="8"/>
  <c r="H20" i="8" s="1"/>
  <c r="B19" i="8"/>
  <c r="H19" i="8" s="1"/>
  <c r="B18" i="8"/>
  <c r="H18" i="8" s="1"/>
  <c r="B17" i="8"/>
  <c r="H17" i="8" s="1"/>
  <c r="G16" i="8"/>
  <c r="F16" i="8"/>
  <c r="F33" i="8" s="1"/>
  <c r="E16" i="8"/>
  <c r="D16" i="8"/>
  <c r="C16" i="8"/>
  <c r="B15" i="8"/>
  <c r="H15" i="8" s="1"/>
  <c r="B14" i="8"/>
  <c r="H14" i="8" s="1"/>
  <c r="B13" i="8"/>
  <c r="H13" i="8" s="1"/>
  <c r="B12" i="8"/>
  <c r="H12" i="8" s="1"/>
  <c r="B11" i="8"/>
  <c r="H11" i="8" s="1"/>
  <c r="B10" i="8"/>
  <c r="H10" i="8" s="1"/>
  <c r="B9" i="8"/>
  <c r="H9" i="8" s="1"/>
  <c r="B8" i="8"/>
  <c r="H8" i="8" s="1"/>
  <c r="B7" i="8"/>
  <c r="H7" i="8" s="1"/>
  <c r="B6" i="8"/>
  <c r="H6" i="8" s="1"/>
  <c r="G32" i="7"/>
  <c r="F32" i="7"/>
  <c r="E32" i="7"/>
  <c r="D32" i="7"/>
  <c r="C32" i="7"/>
  <c r="B31" i="7"/>
  <c r="H31" i="7" s="1"/>
  <c r="B30" i="7"/>
  <c r="H30" i="7" s="1"/>
  <c r="B29" i="7"/>
  <c r="H29" i="7" s="1"/>
  <c r="B28" i="7"/>
  <c r="H28" i="7" s="1"/>
  <c r="B27" i="7"/>
  <c r="H27" i="7" s="1"/>
  <c r="B26" i="7"/>
  <c r="H26" i="7" s="1"/>
  <c r="B25" i="7"/>
  <c r="H25" i="7" s="1"/>
  <c r="B24" i="7"/>
  <c r="H24" i="7" s="1"/>
  <c r="B23" i="7"/>
  <c r="H23" i="7" s="1"/>
  <c r="B22" i="7"/>
  <c r="H22" i="7" s="1"/>
  <c r="B21" i="7"/>
  <c r="H21" i="7" s="1"/>
  <c r="B20" i="7"/>
  <c r="H20" i="7" s="1"/>
  <c r="B19" i="7"/>
  <c r="H19" i="7" s="1"/>
  <c r="B18" i="7"/>
  <c r="H18" i="7" s="1"/>
  <c r="B17" i="7"/>
  <c r="H17" i="7" s="1"/>
  <c r="G16" i="7"/>
  <c r="F16" i="7"/>
  <c r="F33" i="7" s="1"/>
  <c r="E16" i="7"/>
  <c r="D16" i="7"/>
  <c r="C16" i="7"/>
  <c r="B15" i="7"/>
  <c r="H15" i="7" s="1"/>
  <c r="B14" i="7"/>
  <c r="H14" i="7" s="1"/>
  <c r="B13" i="7"/>
  <c r="H13" i="7" s="1"/>
  <c r="B12" i="7"/>
  <c r="H12" i="7" s="1"/>
  <c r="B11" i="7"/>
  <c r="H11" i="7" s="1"/>
  <c r="B10" i="7"/>
  <c r="H10" i="7" s="1"/>
  <c r="B9" i="7"/>
  <c r="H9" i="7" s="1"/>
  <c r="B8" i="7"/>
  <c r="H8" i="7" s="1"/>
  <c r="B7" i="7"/>
  <c r="H7" i="7" s="1"/>
  <c r="B6" i="7"/>
  <c r="H6" i="7" s="1"/>
  <c r="G32" i="6"/>
  <c r="F32" i="6"/>
  <c r="E32" i="6"/>
  <c r="D32" i="6"/>
  <c r="C32" i="6"/>
  <c r="B31" i="6"/>
  <c r="H31" i="6" s="1"/>
  <c r="B30" i="6"/>
  <c r="H30" i="6" s="1"/>
  <c r="B29" i="6"/>
  <c r="H29" i="6" s="1"/>
  <c r="B28" i="6"/>
  <c r="H28" i="6" s="1"/>
  <c r="B27" i="6"/>
  <c r="H27" i="6" s="1"/>
  <c r="B26" i="6"/>
  <c r="H26" i="6" s="1"/>
  <c r="B25" i="6"/>
  <c r="H25" i="6" s="1"/>
  <c r="B24" i="6"/>
  <c r="H24" i="6" s="1"/>
  <c r="B23" i="6"/>
  <c r="H23" i="6" s="1"/>
  <c r="B22" i="6"/>
  <c r="H22" i="6" s="1"/>
  <c r="B21" i="6"/>
  <c r="H21" i="6" s="1"/>
  <c r="B20" i="6"/>
  <c r="H20" i="6" s="1"/>
  <c r="B19" i="6"/>
  <c r="H19" i="6" s="1"/>
  <c r="B18" i="6"/>
  <c r="H18" i="6" s="1"/>
  <c r="B17" i="6"/>
  <c r="H17" i="6" s="1"/>
  <c r="G16" i="6"/>
  <c r="F16" i="6"/>
  <c r="F33" i="6" s="1"/>
  <c r="E16" i="6"/>
  <c r="E33" i="6" s="1"/>
  <c r="D16" i="6"/>
  <c r="C16" i="6"/>
  <c r="B15" i="6"/>
  <c r="H15" i="6" s="1"/>
  <c r="B14" i="6"/>
  <c r="H14" i="6" s="1"/>
  <c r="B13" i="6"/>
  <c r="H13" i="6" s="1"/>
  <c r="B12" i="6"/>
  <c r="H12" i="6" s="1"/>
  <c r="B11" i="6"/>
  <c r="H11" i="6" s="1"/>
  <c r="B10" i="6"/>
  <c r="H10" i="6" s="1"/>
  <c r="B9" i="6"/>
  <c r="H9" i="6" s="1"/>
  <c r="B8" i="6"/>
  <c r="H8" i="6" s="1"/>
  <c r="B7" i="6"/>
  <c r="H7" i="6" s="1"/>
  <c r="B6" i="6"/>
  <c r="H6" i="6" s="1"/>
  <c r="G32" i="5"/>
  <c r="F32" i="5"/>
  <c r="E32" i="5"/>
  <c r="D32" i="5"/>
  <c r="C32" i="5"/>
  <c r="B31" i="5"/>
  <c r="H31" i="5" s="1"/>
  <c r="B30" i="5"/>
  <c r="H30" i="5" s="1"/>
  <c r="B29" i="5"/>
  <c r="H29" i="5" s="1"/>
  <c r="B28" i="5"/>
  <c r="H28" i="5" s="1"/>
  <c r="B27" i="5"/>
  <c r="H27" i="5" s="1"/>
  <c r="B26" i="5"/>
  <c r="H26" i="5" s="1"/>
  <c r="B25" i="5"/>
  <c r="H25" i="5" s="1"/>
  <c r="B24" i="5"/>
  <c r="H24" i="5" s="1"/>
  <c r="B23" i="5"/>
  <c r="H23" i="5" s="1"/>
  <c r="B22" i="5"/>
  <c r="H22" i="5" s="1"/>
  <c r="B21" i="5"/>
  <c r="H21" i="5" s="1"/>
  <c r="B20" i="5"/>
  <c r="H20" i="5" s="1"/>
  <c r="B19" i="5"/>
  <c r="H19" i="5" s="1"/>
  <c r="B18" i="5"/>
  <c r="H18" i="5" s="1"/>
  <c r="B17" i="5"/>
  <c r="H17" i="5" s="1"/>
  <c r="G16" i="5"/>
  <c r="F16" i="5"/>
  <c r="E16" i="5"/>
  <c r="D16" i="5"/>
  <c r="C16" i="5"/>
  <c r="B15" i="5"/>
  <c r="H15" i="5" s="1"/>
  <c r="B14" i="5"/>
  <c r="H14" i="5" s="1"/>
  <c r="B13" i="5"/>
  <c r="H13" i="5" s="1"/>
  <c r="B12" i="5"/>
  <c r="H12" i="5" s="1"/>
  <c r="B11" i="5"/>
  <c r="H11" i="5" s="1"/>
  <c r="B10" i="5"/>
  <c r="H10" i="5" s="1"/>
  <c r="B9" i="5"/>
  <c r="H9" i="5" s="1"/>
  <c r="B8" i="5"/>
  <c r="H8" i="5" s="1"/>
  <c r="B7" i="5"/>
  <c r="H7" i="5" s="1"/>
  <c r="B6" i="5"/>
  <c r="H6" i="5" s="1"/>
  <c r="G32" i="4"/>
  <c r="F32" i="4"/>
  <c r="E32" i="4"/>
  <c r="D32" i="4"/>
  <c r="C32" i="4"/>
  <c r="B31" i="4"/>
  <c r="H31" i="4" s="1"/>
  <c r="B30" i="4"/>
  <c r="H30" i="4" s="1"/>
  <c r="B29" i="4"/>
  <c r="H29" i="4" s="1"/>
  <c r="B28" i="4"/>
  <c r="H28" i="4" s="1"/>
  <c r="B27" i="4"/>
  <c r="H27" i="4" s="1"/>
  <c r="B26" i="4"/>
  <c r="H26" i="4" s="1"/>
  <c r="B25" i="4"/>
  <c r="H25" i="4" s="1"/>
  <c r="B24" i="4"/>
  <c r="H24" i="4" s="1"/>
  <c r="B23" i="4"/>
  <c r="H23" i="4" s="1"/>
  <c r="B22" i="4"/>
  <c r="H22" i="4" s="1"/>
  <c r="B21" i="4"/>
  <c r="H21" i="4" s="1"/>
  <c r="B20" i="4"/>
  <c r="H20" i="4" s="1"/>
  <c r="B19" i="4"/>
  <c r="H19" i="4" s="1"/>
  <c r="B18" i="4"/>
  <c r="H18" i="4" s="1"/>
  <c r="B17" i="4"/>
  <c r="H17" i="4" s="1"/>
  <c r="G16" i="4"/>
  <c r="F16" i="4"/>
  <c r="E16" i="4"/>
  <c r="E33" i="4" s="1"/>
  <c r="D16" i="4"/>
  <c r="C16" i="4"/>
  <c r="B15" i="4"/>
  <c r="H15" i="4" s="1"/>
  <c r="B14" i="4"/>
  <c r="H14" i="4" s="1"/>
  <c r="B13" i="4"/>
  <c r="H13" i="4" s="1"/>
  <c r="B12" i="4"/>
  <c r="H12" i="4" s="1"/>
  <c r="B11" i="4"/>
  <c r="H11" i="4" s="1"/>
  <c r="B10" i="4"/>
  <c r="H10" i="4" s="1"/>
  <c r="B9" i="4"/>
  <c r="H9" i="4" s="1"/>
  <c r="B8" i="4"/>
  <c r="H8" i="4" s="1"/>
  <c r="B7" i="4"/>
  <c r="H7" i="4" s="1"/>
  <c r="B6" i="4"/>
  <c r="H6" i="4" s="1"/>
  <c r="G32" i="3"/>
  <c r="F32" i="3"/>
  <c r="E32" i="3"/>
  <c r="D32" i="3"/>
  <c r="C32" i="3"/>
  <c r="B31" i="3"/>
  <c r="H31" i="3" s="1"/>
  <c r="B30" i="3"/>
  <c r="H30" i="3" s="1"/>
  <c r="B29" i="3"/>
  <c r="H29" i="3" s="1"/>
  <c r="B28" i="3"/>
  <c r="H28" i="3" s="1"/>
  <c r="B27" i="3"/>
  <c r="H27" i="3" s="1"/>
  <c r="B26" i="3"/>
  <c r="H26" i="3" s="1"/>
  <c r="B25" i="3"/>
  <c r="H25" i="3" s="1"/>
  <c r="B24" i="3"/>
  <c r="H24" i="3" s="1"/>
  <c r="B23" i="3"/>
  <c r="H23" i="3" s="1"/>
  <c r="B22" i="3"/>
  <c r="H22" i="3" s="1"/>
  <c r="B21" i="3"/>
  <c r="H21" i="3" s="1"/>
  <c r="B20" i="3"/>
  <c r="H20" i="3" s="1"/>
  <c r="B19" i="3"/>
  <c r="H19" i="3" s="1"/>
  <c r="B18" i="3"/>
  <c r="H18" i="3" s="1"/>
  <c r="B17" i="3"/>
  <c r="H17" i="3" s="1"/>
  <c r="G16" i="3"/>
  <c r="F16" i="3"/>
  <c r="F33" i="3" s="1"/>
  <c r="E16" i="3"/>
  <c r="E33" i="3" s="1"/>
  <c r="D16" i="3"/>
  <c r="C16" i="3"/>
  <c r="B15" i="3"/>
  <c r="H15" i="3" s="1"/>
  <c r="B14" i="3"/>
  <c r="H14" i="3" s="1"/>
  <c r="B13" i="3"/>
  <c r="H13" i="3" s="1"/>
  <c r="B12" i="3"/>
  <c r="H12" i="3" s="1"/>
  <c r="B11" i="3"/>
  <c r="H11" i="3" s="1"/>
  <c r="B10" i="3"/>
  <c r="H10" i="3" s="1"/>
  <c r="B9" i="3"/>
  <c r="H9" i="3" s="1"/>
  <c r="B8" i="3"/>
  <c r="H8" i="3" s="1"/>
  <c r="B7" i="3"/>
  <c r="H7" i="3" s="1"/>
  <c r="B6" i="3"/>
  <c r="H6" i="3" s="1"/>
  <c r="G32" i="2"/>
  <c r="F32" i="2"/>
  <c r="E32" i="2"/>
  <c r="D32" i="2"/>
  <c r="C32" i="2"/>
  <c r="B31" i="2"/>
  <c r="H31" i="2" s="1"/>
  <c r="B30" i="2"/>
  <c r="H30" i="2" s="1"/>
  <c r="B29" i="2"/>
  <c r="H29" i="2" s="1"/>
  <c r="B28" i="2"/>
  <c r="H28" i="2" s="1"/>
  <c r="B27" i="2"/>
  <c r="H27" i="2" s="1"/>
  <c r="B26" i="2"/>
  <c r="H26" i="2" s="1"/>
  <c r="B25" i="2"/>
  <c r="H25" i="2" s="1"/>
  <c r="B24" i="2"/>
  <c r="H24" i="2" s="1"/>
  <c r="B23" i="2"/>
  <c r="H23" i="2" s="1"/>
  <c r="B22" i="2"/>
  <c r="H22" i="2" s="1"/>
  <c r="B21" i="2"/>
  <c r="H21" i="2" s="1"/>
  <c r="B20" i="2"/>
  <c r="H20" i="2" s="1"/>
  <c r="B19" i="2"/>
  <c r="H19" i="2" s="1"/>
  <c r="B18" i="2"/>
  <c r="H18" i="2" s="1"/>
  <c r="B17" i="2"/>
  <c r="H17" i="2" s="1"/>
  <c r="G16" i="2"/>
  <c r="F16" i="2"/>
  <c r="E16" i="2"/>
  <c r="D16" i="2"/>
  <c r="C16" i="2"/>
  <c r="B15" i="2"/>
  <c r="H15" i="2" s="1"/>
  <c r="B14" i="2"/>
  <c r="H14" i="2" s="1"/>
  <c r="B13" i="2"/>
  <c r="H13" i="2" s="1"/>
  <c r="B12" i="2"/>
  <c r="H12" i="2" s="1"/>
  <c r="B11" i="2"/>
  <c r="H11" i="2" s="1"/>
  <c r="B10" i="2"/>
  <c r="H10" i="2" s="1"/>
  <c r="B9" i="2"/>
  <c r="H9" i="2" s="1"/>
  <c r="B8" i="2"/>
  <c r="H8" i="2" s="1"/>
  <c r="B7" i="2"/>
  <c r="H7" i="2" s="1"/>
  <c r="B6" i="2"/>
  <c r="H6" i="2" s="1"/>
  <c r="D33" i="2" l="1"/>
  <c r="F33" i="4"/>
  <c r="C33" i="5"/>
  <c r="E33" i="7"/>
  <c r="C33" i="10"/>
  <c r="B33" i="10" s="1"/>
  <c r="E33" i="12"/>
  <c r="E33" i="2"/>
  <c r="G33" i="4"/>
  <c r="F33" i="12"/>
  <c r="C33" i="8"/>
  <c r="G33" i="12"/>
  <c r="F33" i="5"/>
  <c r="D33" i="8"/>
  <c r="F33" i="10"/>
  <c r="C33" i="11"/>
  <c r="F33" i="2"/>
  <c r="G33" i="2"/>
  <c r="B16" i="6"/>
  <c r="H16" i="6" s="1"/>
  <c r="E33" i="10"/>
  <c r="E33" i="8"/>
  <c r="B16" i="8"/>
  <c r="H16" i="8" s="1"/>
  <c r="C33" i="7"/>
  <c r="G33" i="7"/>
  <c r="C33" i="3"/>
  <c r="G33" i="3"/>
  <c r="B32" i="2"/>
  <c r="H32" i="2" s="1"/>
  <c r="B32" i="12"/>
  <c r="H32" i="12" s="1"/>
  <c r="B16" i="12"/>
  <c r="H16" i="12" s="1"/>
  <c r="E33" i="11"/>
  <c r="B32" i="11"/>
  <c r="H32" i="11" s="1"/>
  <c r="B16" i="11"/>
  <c r="H16" i="11" s="1"/>
  <c r="D33" i="10"/>
  <c r="B32" i="10"/>
  <c r="H32" i="10" s="1"/>
  <c r="E33" i="9"/>
  <c r="B32" i="9"/>
  <c r="H32" i="9" s="1"/>
  <c r="F33" i="9"/>
  <c r="C33" i="9"/>
  <c r="G33" i="8"/>
  <c r="B32" i="8"/>
  <c r="H32" i="8" s="1"/>
  <c r="B32" i="7"/>
  <c r="H32" i="7" s="1"/>
  <c r="B16" i="7"/>
  <c r="H16" i="7" s="1"/>
  <c r="G33" i="6"/>
  <c r="B32" i="6"/>
  <c r="H32" i="6" s="1"/>
  <c r="C33" i="6"/>
  <c r="G33" i="5"/>
  <c r="E33" i="5"/>
  <c r="D33" i="5"/>
  <c r="B32" i="5"/>
  <c r="H32" i="5" s="1"/>
  <c r="B16" i="4"/>
  <c r="H16" i="4" s="1"/>
  <c r="B32" i="4"/>
  <c r="H32" i="4" s="1"/>
  <c r="C33" i="4"/>
  <c r="B32" i="3"/>
  <c r="H32" i="3" s="1"/>
  <c r="B16" i="3"/>
  <c r="H16" i="3" s="1"/>
  <c r="C33" i="2"/>
  <c r="D33" i="11"/>
  <c r="B16" i="10"/>
  <c r="H16" i="10" s="1"/>
  <c r="B16" i="9"/>
  <c r="H16" i="9" s="1"/>
  <c r="D33" i="7"/>
  <c r="B33" i="7" s="1"/>
  <c r="D33" i="6"/>
  <c r="B16" i="5"/>
  <c r="H16" i="5" s="1"/>
  <c r="D33" i="4"/>
  <c r="D33" i="3"/>
  <c r="B16" i="2"/>
  <c r="H16" i="2" s="1"/>
  <c r="G32" i="1"/>
  <c r="G32" i="13" s="1"/>
  <c r="F32" i="1"/>
  <c r="F32" i="13" s="1"/>
  <c r="E32" i="1"/>
  <c r="E32" i="13" s="1"/>
  <c r="D32" i="1"/>
  <c r="D32" i="13" s="1"/>
  <c r="C32" i="1"/>
  <c r="C32" i="13" s="1"/>
  <c r="G16" i="1"/>
  <c r="G16" i="13" s="1"/>
  <c r="F16" i="1"/>
  <c r="F16" i="13" s="1"/>
  <c r="E16" i="1"/>
  <c r="E16" i="13" s="1"/>
  <c r="D16" i="1"/>
  <c r="D16" i="13" s="1"/>
  <c r="C16" i="1"/>
  <c r="C16" i="13" s="1"/>
  <c r="B31" i="1"/>
  <c r="B31" i="13" s="1"/>
  <c r="H31" i="13" s="1"/>
  <c r="B30" i="1"/>
  <c r="B30" i="13" s="1"/>
  <c r="H30" i="13" s="1"/>
  <c r="B29" i="1"/>
  <c r="B29" i="13" s="1"/>
  <c r="H29" i="13" s="1"/>
  <c r="B28" i="1"/>
  <c r="B28" i="13" s="1"/>
  <c r="H28" i="13" s="1"/>
  <c r="B27" i="1"/>
  <c r="B27" i="13" s="1"/>
  <c r="H27" i="13" s="1"/>
  <c r="B26" i="1"/>
  <c r="B26" i="13" s="1"/>
  <c r="H26" i="13" s="1"/>
  <c r="B25" i="1"/>
  <c r="B25" i="13" s="1"/>
  <c r="H25" i="13" s="1"/>
  <c r="B24" i="1"/>
  <c r="B24" i="13" s="1"/>
  <c r="H24" i="13" s="1"/>
  <c r="B23" i="1"/>
  <c r="B23" i="13" s="1"/>
  <c r="H23" i="13" s="1"/>
  <c r="B22" i="1"/>
  <c r="B22" i="13" s="1"/>
  <c r="H22" i="13" s="1"/>
  <c r="B21" i="1"/>
  <c r="B21" i="13" s="1"/>
  <c r="H21" i="13" s="1"/>
  <c r="B20" i="1"/>
  <c r="B20" i="13" s="1"/>
  <c r="H20" i="13" s="1"/>
  <c r="B19" i="1"/>
  <c r="B19" i="13" s="1"/>
  <c r="H19" i="13" s="1"/>
  <c r="B18" i="1"/>
  <c r="B18" i="13" s="1"/>
  <c r="H18" i="13" s="1"/>
  <c r="B17" i="1"/>
  <c r="B17" i="13" s="1"/>
  <c r="H17" i="13" s="1"/>
  <c r="B15" i="1"/>
  <c r="B15" i="13" s="1"/>
  <c r="H15" i="13" s="1"/>
  <c r="B14" i="1"/>
  <c r="B14" i="13" s="1"/>
  <c r="H14" i="13" s="1"/>
  <c r="B13" i="1"/>
  <c r="B13" i="13" s="1"/>
  <c r="H13" i="13" s="1"/>
  <c r="B12" i="1"/>
  <c r="B12" i="13" s="1"/>
  <c r="H12" i="13" s="1"/>
  <c r="B11" i="1"/>
  <c r="B11" i="13" s="1"/>
  <c r="H11" i="13" s="1"/>
  <c r="B10" i="1"/>
  <c r="B10" i="13" s="1"/>
  <c r="H10" i="13" s="1"/>
  <c r="B9" i="1"/>
  <c r="B9" i="13" s="1"/>
  <c r="H9" i="13" s="1"/>
  <c r="B8" i="1"/>
  <c r="B8" i="13" s="1"/>
  <c r="H8" i="13" s="1"/>
  <c r="B7" i="1"/>
  <c r="B7" i="13" s="1"/>
  <c r="H7" i="13" s="1"/>
  <c r="B6" i="1"/>
  <c r="B6" i="13" s="1"/>
  <c r="H6" i="13" s="1"/>
  <c r="B33" i="12" l="1"/>
  <c r="B33" i="9"/>
  <c r="B35" i="9" s="1"/>
  <c r="B33" i="5"/>
  <c r="B35" i="5" s="1"/>
  <c r="B33" i="6"/>
  <c r="B35" i="6" s="1"/>
  <c r="B33" i="2"/>
  <c r="B35" i="2" s="1"/>
  <c r="B33" i="8"/>
  <c r="B35" i="8" s="1"/>
  <c r="B33" i="3"/>
  <c r="B33" i="4"/>
  <c r="H28" i="1"/>
  <c r="H31" i="1"/>
  <c r="H20" i="1"/>
  <c r="H23" i="1"/>
  <c r="D33" i="1"/>
  <c r="D33" i="13" s="1"/>
  <c r="B33" i="11"/>
  <c r="B35" i="11" s="1"/>
  <c r="G33" i="1"/>
  <c r="G33" i="13" s="1"/>
  <c r="H24" i="1"/>
  <c r="H19" i="1"/>
  <c r="H27" i="1"/>
  <c r="H17" i="1"/>
  <c r="H21" i="1"/>
  <c r="H25" i="1"/>
  <c r="H29" i="1"/>
  <c r="H18" i="1"/>
  <c r="H22" i="1"/>
  <c r="H26" i="1"/>
  <c r="H30" i="1"/>
  <c r="F33" i="1"/>
  <c r="F33" i="13" s="1"/>
  <c r="E33" i="1"/>
  <c r="E33" i="13" s="1"/>
  <c r="H9" i="1"/>
  <c r="H13" i="1"/>
  <c r="H10" i="1"/>
  <c r="H7" i="1"/>
  <c r="H11" i="1"/>
  <c r="H15" i="1"/>
  <c r="H6" i="1"/>
  <c r="H14" i="1"/>
  <c r="C33" i="1"/>
  <c r="C33" i="13" s="1"/>
  <c r="H8" i="1"/>
  <c r="H12" i="1"/>
  <c r="B35" i="12"/>
  <c r="H33" i="12"/>
  <c r="H33" i="10"/>
  <c r="B35" i="10"/>
  <c r="H33" i="8"/>
  <c r="B35" i="7"/>
  <c r="H33" i="7"/>
  <c r="H33" i="6"/>
  <c r="B35" i="4"/>
  <c r="H33" i="4"/>
  <c r="B35" i="3"/>
  <c r="H33" i="3"/>
  <c r="B32" i="1"/>
  <c r="B16" i="1"/>
  <c r="H33" i="9" l="1"/>
  <c r="H33" i="2"/>
  <c r="H33" i="5"/>
  <c r="H33" i="11"/>
  <c r="B32" i="13"/>
  <c r="H32" i="13" s="1"/>
  <c r="H32" i="1"/>
  <c r="B16" i="13"/>
  <c r="H16" i="13" s="1"/>
  <c r="H16" i="1"/>
  <c r="B33" i="1"/>
  <c r="B33" i="13" l="1"/>
  <c r="H33" i="1"/>
  <c r="B35" i="1"/>
  <c r="B35" i="13" l="1"/>
  <c r="H33" i="13"/>
</calcChain>
</file>

<file path=xl/sharedStrings.xml><?xml version="1.0" encoding="utf-8"?>
<sst xmlns="http://schemas.openxmlformats.org/spreadsheetml/2006/main" count="895" uniqueCount="58">
  <si>
    <t>１月</t>
  </si>
  <si>
    <t>取引成立頭数</t>
    <rPh sb="0" eb="2">
      <t>トリヒキ</t>
    </rPh>
    <rPh sb="2" eb="4">
      <t>セイリツ</t>
    </rPh>
    <rPh sb="4" eb="6">
      <t>トウスウ</t>
    </rPh>
    <phoneticPr fontId="4"/>
  </si>
  <si>
    <t>規格別　成立頭数</t>
    <rPh sb="0" eb="2">
      <t>キカク</t>
    </rPh>
    <rPh sb="2" eb="3">
      <t>ベツ</t>
    </rPh>
    <rPh sb="4" eb="6">
      <t>セイリツ</t>
    </rPh>
    <rPh sb="6" eb="8">
      <t>トウスウ</t>
    </rPh>
    <phoneticPr fontId="4"/>
  </si>
  <si>
    <t>「上」以上の率</t>
    <rPh sb="1" eb="2">
      <t>ジョウ</t>
    </rPh>
    <rPh sb="3" eb="5">
      <t>イジョウ</t>
    </rPh>
    <rPh sb="6" eb="7">
      <t>リツ</t>
    </rPh>
    <phoneticPr fontId="4"/>
  </si>
  <si>
    <t>極上</t>
    <rPh sb="0" eb="2">
      <t>ゴクジョウ</t>
    </rPh>
    <phoneticPr fontId="4"/>
  </si>
  <si>
    <t>上</t>
    <rPh sb="0" eb="1">
      <t>ジョウ</t>
    </rPh>
    <phoneticPr fontId="4"/>
  </si>
  <si>
    <t>中</t>
    <rPh sb="0" eb="1">
      <t>チュウ</t>
    </rPh>
    <phoneticPr fontId="4"/>
  </si>
  <si>
    <t>並</t>
    <rPh sb="0" eb="1">
      <t>ナミ</t>
    </rPh>
    <phoneticPr fontId="4"/>
  </si>
  <si>
    <t>等外</t>
    <rPh sb="0" eb="2">
      <t>トウガイ</t>
    </rPh>
    <phoneticPr fontId="4"/>
  </si>
  <si>
    <t>仙　　台</t>
    <rPh sb="0" eb="1">
      <t>ヤマト</t>
    </rPh>
    <rPh sb="3" eb="4">
      <t>ダイ</t>
    </rPh>
    <phoneticPr fontId="4"/>
  </si>
  <si>
    <t>東　　京</t>
    <rPh sb="0" eb="1">
      <t>ヒガシ</t>
    </rPh>
    <rPh sb="3" eb="4">
      <t>キョウ</t>
    </rPh>
    <phoneticPr fontId="4"/>
  </si>
  <si>
    <t>横　　浜</t>
    <rPh sb="0" eb="1">
      <t>ヨコ</t>
    </rPh>
    <rPh sb="3" eb="4">
      <t>ハマ</t>
    </rPh>
    <phoneticPr fontId="4"/>
  </si>
  <si>
    <t>名 古 屋</t>
    <rPh sb="0" eb="1">
      <t>ナ</t>
    </rPh>
    <rPh sb="2" eb="3">
      <t>イニシエ</t>
    </rPh>
    <rPh sb="4" eb="5">
      <t>ヤ</t>
    </rPh>
    <phoneticPr fontId="4"/>
  </si>
  <si>
    <t>京　　都</t>
    <rPh sb="0" eb="1">
      <t>キョウ</t>
    </rPh>
    <rPh sb="3" eb="4">
      <t>ミヤコ</t>
    </rPh>
    <phoneticPr fontId="4"/>
  </si>
  <si>
    <t>大　　阪</t>
    <rPh sb="0" eb="1">
      <t>ダイ</t>
    </rPh>
    <rPh sb="3" eb="4">
      <t>サカ</t>
    </rPh>
    <phoneticPr fontId="4"/>
  </si>
  <si>
    <t>神　　戸</t>
    <rPh sb="0" eb="1">
      <t>カミ</t>
    </rPh>
    <rPh sb="3" eb="4">
      <t>ト</t>
    </rPh>
    <phoneticPr fontId="4"/>
  </si>
  <si>
    <t>広　　島</t>
    <rPh sb="0" eb="1">
      <t>ヒロ</t>
    </rPh>
    <rPh sb="3" eb="4">
      <t>シマ</t>
    </rPh>
    <phoneticPr fontId="4"/>
  </si>
  <si>
    <t>福　　岡</t>
    <rPh sb="0" eb="1">
      <t>フク</t>
    </rPh>
    <rPh sb="3" eb="4">
      <t>オカ</t>
    </rPh>
    <phoneticPr fontId="4"/>
  </si>
  <si>
    <t>茨　　城</t>
    <rPh sb="0" eb="1">
      <t>イバラ</t>
    </rPh>
    <rPh sb="3" eb="4">
      <t>シロ</t>
    </rPh>
    <phoneticPr fontId="4"/>
  </si>
  <si>
    <t>栃　　木</t>
    <rPh sb="0" eb="1">
      <t>トチ</t>
    </rPh>
    <rPh sb="3" eb="4">
      <t>キ</t>
    </rPh>
    <phoneticPr fontId="4"/>
  </si>
  <si>
    <t>群　　馬</t>
    <rPh sb="0" eb="1">
      <t>グン</t>
    </rPh>
    <rPh sb="3" eb="4">
      <t>ウマ</t>
    </rPh>
    <phoneticPr fontId="4"/>
  </si>
  <si>
    <t>川　　口</t>
    <rPh sb="0" eb="1">
      <t>カワ</t>
    </rPh>
    <rPh sb="3" eb="4">
      <t>クチ</t>
    </rPh>
    <phoneticPr fontId="4"/>
  </si>
  <si>
    <t>山　　梨</t>
    <rPh sb="0" eb="1">
      <t>ヤマ</t>
    </rPh>
    <rPh sb="3" eb="4">
      <t>ナシ</t>
    </rPh>
    <phoneticPr fontId="4"/>
  </si>
  <si>
    <t>岐　　阜</t>
    <rPh sb="0" eb="1">
      <t>チマタ</t>
    </rPh>
    <rPh sb="3" eb="4">
      <t>ユタカ</t>
    </rPh>
    <phoneticPr fontId="4"/>
  </si>
  <si>
    <t>浜　　松</t>
    <rPh sb="0" eb="1">
      <t>ハマ</t>
    </rPh>
    <rPh sb="3" eb="4">
      <t>マツ</t>
    </rPh>
    <phoneticPr fontId="4"/>
  </si>
  <si>
    <t>東 三 河</t>
    <rPh sb="0" eb="1">
      <t>ヒガシ</t>
    </rPh>
    <rPh sb="2" eb="3">
      <t>サン</t>
    </rPh>
    <rPh sb="4" eb="5">
      <t>カワ</t>
    </rPh>
    <phoneticPr fontId="4"/>
  </si>
  <si>
    <t>四 日 市</t>
    <rPh sb="0" eb="1">
      <t>ヨン</t>
    </rPh>
    <rPh sb="2" eb="3">
      <t>ヒ</t>
    </rPh>
    <rPh sb="4" eb="5">
      <t>シ</t>
    </rPh>
    <phoneticPr fontId="4"/>
  </si>
  <si>
    <t>姫　　路</t>
    <rPh sb="0" eb="1">
      <t>ヒメ</t>
    </rPh>
    <rPh sb="3" eb="4">
      <t>ロ</t>
    </rPh>
    <phoneticPr fontId="4"/>
  </si>
  <si>
    <t>加 古 川</t>
    <rPh sb="0" eb="1">
      <t>カ</t>
    </rPh>
    <rPh sb="2" eb="3">
      <t>イニシエ</t>
    </rPh>
    <rPh sb="4" eb="5">
      <t>カワ</t>
    </rPh>
    <phoneticPr fontId="4"/>
  </si>
  <si>
    <t>西　　宮</t>
    <rPh sb="0" eb="1">
      <t>ニシ</t>
    </rPh>
    <rPh sb="3" eb="4">
      <t>ミヤ</t>
    </rPh>
    <phoneticPr fontId="4"/>
  </si>
  <si>
    <t>岡　　山</t>
    <rPh sb="0" eb="1">
      <t>オカ</t>
    </rPh>
    <rPh sb="3" eb="4">
      <t>ヤマ</t>
    </rPh>
    <phoneticPr fontId="4"/>
  </si>
  <si>
    <t>坂　　出</t>
    <rPh sb="0" eb="1">
      <t>サカ</t>
    </rPh>
    <rPh sb="3" eb="4">
      <t>デ</t>
    </rPh>
    <phoneticPr fontId="4"/>
  </si>
  <si>
    <t>佐 世 保</t>
    <rPh sb="0" eb="1">
      <t>サ</t>
    </rPh>
    <rPh sb="2" eb="3">
      <t>ヨ</t>
    </rPh>
    <rPh sb="4" eb="5">
      <t>ホ</t>
    </rPh>
    <phoneticPr fontId="4"/>
  </si>
  <si>
    <t>合　計</t>
    <rPh sb="0" eb="1">
      <t>ゴウ</t>
    </rPh>
    <rPh sb="2" eb="3">
      <t>ケイ</t>
    </rPh>
    <phoneticPr fontId="4"/>
  </si>
  <si>
    <t>シェア</t>
    <phoneticPr fontId="4"/>
  </si>
  <si>
    <t>出典：農林水産省「食肉流通統計」</t>
    <rPh sb="0" eb="2">
      <t>シュッテン</t>
    </rPh>
    <rPh sb="3" eb="5">
      <t>ノウリン</t>
    </rPh>
    <rPh sb="5" eb="8">
      <t>スイサンショウ</t>
    </rPh>
    <rPh sb="9" eb="11">
      <t>ショクニク</t>
    </rPh>
    <rPh sb="11" eb="13">
      <t>リュウツウ</t>
    </rPh>
    <rPh sb="13" eb="15">
      <t>トウケイ</t>
    </rPh>
    <phoneticPr fontId="4"/>
  </si>
  <si>
    <t>豚取引頭数</t>
    <phoneticPr fontId="4"/>
  </si>
  <si>
    <t>さいたま</t>
    <phoneticPr fontId="4"/>
  </si>
  <si>
    <t>　令和４年</t>
    <rPh sb="1" eb="3">
      <t>レイワ</t>
    </rPh>
    <phoneticPr fontId="4"/>
  </si>
  <si>
    <t>２月</t>
    <phoneticPr fontId="3"/>
  </si>
  <si>
    <t>３月</t>
    <phoneticPr fontId="3"/>
  </si>
  <si>
    <t>４月</t>
    <phoneticPr fontId="3"/>
  </si>
  <si>
    <t>５月</t>
    <phoneticPr fontId="3"/>
  </si>
  <si>
    <t>６月</t>
    <phoneticPr fontId="3"/>
  </si>
  <si>
    <t>７月</t>
    <phoneticPr fontId="3"/>
  </si>
  <si>
    <t>８月</t>
    <phoneticPr fontId="3"/>
  </si>
  <si>
    <t>９月</t>
    <phoneticPr fontId="3"/>
  </si>
  <si>
    <t>１０月</t>
    <phoneticPr fontId="3"/>
  </si>
  <si>
    <t>１１月</t>
    <phoneticPr fontId="3"/>
  </si>
  <si>
    <t>１２月</t>
    <phoneticPr fontId="3"/>
  </si>
  <si>
    <t>合計</t>
    <rPh sb="0" eb="2">
      <t>ゴウケイ</t>
    </rPh>
    <phoneticPr fontId="3"/>
  </si>
  <si>
    <t>　調査市場</t>
    <rPh sb="1" eb="3">
      <t>チョウサ</t>
    </rPh>
    <rPh sb="3" eb="4">
      <t>シ</t>
    </rPh>
    <rPh sb="4" eb="5">
      <t>バ</t>
    </rPh>
    <phoneticPr fontId="4"/>
  </si>
  <si>
    <t>食肉中央市場計</t>
    <rPh sb="0" eb="2">
      <t>ショクニク</t>
    </rPh>
    <rPh sb="2" eb="4">
      <t>チュウオウ</t>
    </rPh>
    <rPh sb="4" eb="6">
      <t>シジョウ</t>
    </rPh>
    <rPh sb="6" eb="7">
      <t>ケイ</t>
    </rPh>
    <phoneticPr fontId="4"/>
  </si>
  <si>
    <t>食肉地方市場計</t>
    <rPh sb="0" eb="2">
      <t>ショクニク</t>
    </rPh>
    <rPh sb="2" eb="4">
      <t>チホウ</t>
    </rPh>
    <rPh sb="4" eb="6">
      <t>シジョウ</t>
    </rPh>
    <rPh sb="6" eb="7">
      <t>ケイ</t>
    </rPh>
    <phoneticPr fontId="4"/>
  </si>
  <si>
    <t>全国と畜頭数</t>
    <rPh sb="0" eb="1">
      <t>ゼン</t>
    </rPh>
    <rPh sb="1" eb="2">
      <t>コク</t>
    </rPh>
    <rPh sb="3" eb="4">
      <t>チク</t>
    </rPh>
    <rPh sb="4" eb="6">
      <t>トウスウ</t>
    </rPh>
    <phoneticPr fontId="4"/>
  </si>
  <si>
    <t>頭</t>
    <rPh sb="0" eb="1">
      <t>トウ</t>
    </rPh>
    <phoneticPr fontId="3"/>
  </si>
  <si>
    <t>-</t>
  </si>
  <si>
    <t>（確報）</t>
    <rPh sb="1" eb="3">
      <t>カクホウ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</si>
</sst>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;\-#,###,###,##0;&quot;-&quot;"/>
    <numFmt numFmtId="177" formatCode="0.0%"/>
  </numFmts>
  <fonts count="1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8" fillId="0" borderId="0"/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1" applyNumberFormat="1" applyFont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77" fontId="5" fillId="0" borderId="5" xfId="2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2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right" vertical="center"/>
    </xf>
    <xf numFmtId="177" fontId="5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/>
    </xf>
    <xf numFmtId="177" fontId="5" fillId="0" borderId="9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0" fontId="5" fillId="0" borderId="1" xfId="0" applyFont="1" applyBorder="1" applyAlignment="1"/>
    <xf numFmtId="0" fontId="5" fillId="0" borderId="5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8">
    <cellStyle name="パーセント" xfId="2" builtinId="5"/>
    <cellStyle name="ハイパーリンク 2" xfId="4"/>
    <cellStyle name="桁区切り" xfId="1" builtinId="6"/>
    <cellStyle name="桁区切り 2" xfId="5"/>
    <cellStyle name="標準" xfId="0" builtinId="0"/>
    <cellStyle name="標準 2" xfId="6"/>
    <cellStyle name="標準 2 2" xfId="7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36</v>
      </c>
      <c r="B1" s="2" t="s">
        <v>38</v>
      </c>
      <c r="C1" s="1" t="s">
        <v>0</v>
      </c>
      <c r="D1" s="3" t="s">
        <v>57</v>
      </c>
    </row>
    <row r="2" spans="1:8" ht="13.5" customHeight="1"/>
    <row r="3" spans="1:8" s="5" customFormat="1" ht="15.95" customHeight="1">
      <c r="A3" s="29" t="s">
        <v>51</v>
      </c>
      <c r="B3" s="31" t="s">
        <v>1</v>
      </c>
      <c r="C3" s="33" t="s">
        <v>2</v>
      </c>
      <c r="D3" s="33"/>
      <c r="E3" s="33"/>
      <c r="F3" s="33"/>
      <c r="G3" s="33"/>
      <c r="H3" s="34" t="s">
        <v>3</v>
      </c>
    </row>
    <row r="4" spans="1:8" s="5" customFormat="1" ht="15.95" customHeight="1">
      <c r="A4" s="30"/>
      <c r="B4" s="32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35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9</v>
      </c>
      <c r="B6" s="9">
        <f>SUM(C6:G6)</f>
        <v>2102</v>
      </c>
      <c r="C6" s="9">
        <v>1</v>
      </c>
      <c r="D6" s="9">
        <v>478</v>
      </c>
      <c r="E6" s="9">
        <v>866</v>
      </c>
      <c r="F6" s="9">
        <v>606</v>
      </c>
      <c r="G6" s="9">
        <v>151</v>
      </c>
      <c r="H6" s="25">
        <f>IF(B6=0,"-",SUM(C6,D6)/B6)</f>
        <v>0.22787821122740248</v>
      </c>
    </row>
    <row r="7" spans="1:8" s="5" customFormat="1" ht="14.1" customHeight="1">
      <c r="A7" s="8" t="s">
        <v>37</v>
      </c>
      <c r="B7" s="9">
        <f t="shared" ref="B7:B33" si="0">SUM(C7:G7)</f>
        <v>4352</v>
      </c>
      <c r="C7" s="9">
        <v>6</v>
      </c>
      <c r="D7" s="9">
        <v>888</v>
      </c>
      <c r="E7" s="9">
        <v>1540</v>
      </c>
      <c r="F7" s="9">
        <v>1254</v>
      </c>
      <c r="G7" s="9">
        <v>664</v>
      </c>
      <c r="H7" s="25">
        <f t="shared" ref="H7:H33" si="1">IF(B7=0,"-",SUM(C7,D7)/B7)</f>
        <v>0.20542279411764705</v>
      </c>
    </row>
    <row r="8" spans="1:8" s="5" customFormat="1" ht="14.1" customHeight="1">
      <c r="A8" s="8" t="s">
        <v>10</v>
      </c>
      <c r="B8" s="9">
        <f t="shared" si="0"/>
        <v>16945</v>
      </c>
      <c r="C8" s="9">
        <v>28</v>
      </c>
      <c r="D8" s="9">
        <v>3677</v>
      </c>
      <c r="E8" s="9">
        <v>7295</v>
      </c>
      <c r="F8" s="9">
        <v>4154</v>
      </c>
      <c r="G8" s="9">
        <v>1791</v>
      </c>
      <c r="H8" s="25">
        <f t="shared" si="1"/>
        <v>0.21864856889938034</v>
      </c>
    </row>
    <row r="9" spans="1:8" s="5" customFormat="1" ht="14.1" customHeight="1">
      <c r="A9" s="8" t="s">
        <v>11</v>
      </c>
      <c r="B9" s="9">
        <f t="shared" si="0"/>
        <v>11369</v>
      </c>
      <c r="C9" s="9">
        <v>11</v>
      </c>
      <c r="D9" s="9">
        <v>3717</v>
      </c>
      <c r="E9" s="9">
        <v>5497</v>
      </c>
      <c r="F9" s="9">
        <v>1683</v>
      </c>
      <c r="G9" s="9">
        <v>461</v>
      </c>
      <c r="H9" s="25">
        <f t="shared" si="1"/>
        <v>0.32790922684492918</v>
      </c>
    </row>
    <row r="10" spans="1:8" s="5" customFormat="1" ht="14.1" customHeight="1">
      <c r="A10" s="8" t="s">
        <v>12</v>
      </c>
      <c r="B10" s="9">
        <f t="shared" si="0"/>
        <v>15212</v>
      </c>
      <c r="C10" s="9">
        <v>296</v>
      </c>
      <c r="D10" s="9">
        <v>7095</v>
      </c>
      <c r="E10" s="9">
        <v>5168</v>
      </c>
      <c r="F10" s="9">
        <v>2121</v>
      </c>
      <c r="G10" s="9">
        <v>532</v>
      </c>
      <c r="H10" s="25">
        <f t="shared" si="1"/>
        <v>0.48586642124638441</v>
      </c>
    </row>
    <row r="11" spans="1:8" s="5" customFormat="1" ht="14.1" customHeight="1">
      <c r="A11" s="8" t="s">
        <v>13</v>
      </c>
      <c r="B11" s="9">
        <f t="shared" si="0"/>
        <v>1604</v>
      </c>
      <c r="C11" s="9">
        <v>6</v>
      </c>
      <c r="D11" s="9">
        <v>604</v>
      </c>
      <c r="E11" s="9">
        <v>644</v>
      </c>
      <c r="F11" s="9">
        <v>326</v>
      </c>
      <c r="G11" s="9">
        <v>24</v>
      </c>
      <c r="H11" s="25">
        <f t="shared" si="1"/>
        <v>0.38029925187032421</v>
      </c>
    </row>
    <row r="12" spans="1:8" s="5" customFormat="1" ht="14.1" customHeight="1">
      <c r="A12" s="8" t="s">
        <v>14</v>
      </c>
      <c r="B12" s="9">
        <f t="shared" si="0"/>
        <v>4131</v>
      </c>
      <c r="C12" s="9">
        <v>1</v>
      </c>
      <c r="D12" s="9">
        <v>746</v>
      </c>
      <c r="E12" s="9">
        <v>1364</v>
      </c>
      <c r="F12" s="9">
        <v>1157</v>
      </c>
      <c r="G12" s="9">
        <v>863</v>
      </c>
      <c r="H12" s="25">
        <f t="shared" si="1"/>
        <v>0.18082788671023964</v>
      </c>
    </row>
    <row r="13" spans="1:8" s="5" customFormat="1" ht="14.1" customHeight="1">
      <c r="A13" s="8" t="s">
        <v>15</v>
      </c>
      <c r="B13" s="9">
        <f t="shared" si="0"/>
        <v>1177</v>
      </c>
      <c r="C13" s="9">
        <v>4</v>
      </c>
      <c r="D13" s="9">
        <v>328</v>
      </c>
      <c r="E13" s="9">
        <v>471</v>
      </c>
      <c r="F13" s="9">
        <v>354</v>
      </c>
      <c r="G13" s="9">
        <v>20</v>
      </c>
      <c r="H13" s="25">
        <f t="shared" si="1"/>
        <v>0.28207306711979607</v>
      </c>
    </row>
    <row r="14" spans="1:8" s="5" customFormat="1" ht="14.1" customHeight="1">
      <c r="A14" s="8" t="s">
        <v>16</v>
      </c>
      <c r="B14" s="9">
        <f t="shared" si="0"/>
        <v>4574</v>
      </c>
      <c r="C14" s="9">
        <v>26</v>
      </c>
      <c r="D14" s="9">
        <v>2248</v>
      </c>
      <c r="E14" s="9">
        <v>1552</v>
      </c>
      <c r="F14" s="9">
        <v>518</v>
      </c>
      <c r="G14" s="9">
        <v>230</v>
      </c>
      <c r="H14" s="25">
        <f t="shared" si="1"/>
        <v>0.49715784871010055</v>
      </c>
    </row>
    <row r="15" spans="1:8" s="5" customFormat="1" ht="14.1" customHeight="1">
      <c r="A15" s="8" t="s">
        <v>17</v>
      </c>
      <c r="B15" s="9">
        <f t="shared" si="0"/>
        <v>9992</v>
      </c>
      <c r="C15" s="9">
        <v>123</v>
      </c>
      <c r="D15" s="9">
        <v>3193</v>
      </c>
      <c r="E15" s="9">
        <v>4301</v>
      </c>
      <c r="F15" s="9">
        <v>1776</v>
      </c>
      <c r="G15" s="9">
        <v>599</v>
      </c>
      <c r="H15" s="25">
        <f t="shared" si="1"/>
        <v>0.33186549239391511</v>
      </c>
    </row>
    <row r="16" spans="1:8" s="5" customFormat="1" ht="14.1" customHeight="1">
      <c r="A16" s="23" t="s">
        <v>52</v>
      </c>
      <c r="B16" s="10">
        <f t="shared" si="0"/>
        <v>71458</v>
      </c>
      <c r="C16" s="10">
        <f>SUM(C6:C15)</f>
        <v>502</v>
      </c>
      <c r="D16" s="10">
        <f t="shared" ref="D16:G16" si="2">SUM(D6:D15)</f>
        <v>22974</v>
      </c>
      <c r="E16" s="10">
        <f t="shared" si="2"/>
        <v>28698</v>
      </c>
      <c r="F16" s="10">
        <f t="shared" si="2"/>
        <v>13949</v>
      </c>
      <c r="G16" s="10">
        <f t="shared" si="2"/>
        <v>5335</v>
      </c>
      <c r="H16" s="26">
        <f t="shared" si="1"/>
        <v>0.32852864619776651</v>
      </c>
    </row>
    <row r="17" spans="1:8" s="5" customFormat="1" ht="14.1" customHeight="1">
      <c r="A17" s="8" t="s">
        <v>18</v>
      </c>
      <c r="B17" s="9">
        <f t="shared" si="0"/>
        <v>13552</v>
      </c>
      <c r="C17" s="9">
        <v>34</v>
      </c>
      <c r="D17" s="9">
        <v>4828</v>
      </c>
      <c r="E17" s="9">
        <v>4527</v>
      </c>
      <c r="F17" s="9">
        <v>2419</v>
      </c>
      <c r="G17" s="9">
        <v>1744</v>
      </c>
      <c r="H17" s="25">
        <f t="shared" si="1"/>
        <v>0.35876623376623379</v>
      </c>
    </row>
    <row r="18" spans="1:8" s="5" customFormat="1" ht="14.1" customHeight="1">
      <c r="A18" s="8" t="s">
        <v>19</v>
      </c>
      <c r="B18" s="9">
        <f t="shared" si="0"/>
        <v>1708</v>
      </c>
      <c r="C18" s="9">
        <v>1</v>
      </c>
      <c r="D18" s="9">
        <v>595</v>
      </c>
      <c r="E18" s="9">
        <v>720</v>
      </c>
      <c r="F18" s="9">
        <v>210</v>
      </c>
      <c r="G18" s="9">
        <v>182</v>
      </c>
      <c r="H18" s="25">
        <f t="shared" si="1"/>
        <v>0.34894613583138173</v>
      </c>
    </row>
    <row r="19" spans="1:8" s="5" customFormat="1" ht="14.1" customHeight="1">
      <c r="A19" s="8" t="s">
        <v>20</v>
      </c>
      <c r="B19" s="9">
        <f t="shared" si="0"/>
        <v>38841</v>
      </c>
      <c r="C19" s="9">
        <v>157</v>
      </c>
      <c r="D19" s="9">
        <v>18459</v>
      </c>
      <c r="E19" s="9">
        <v>13813</v>
      </c>
      <c r="F19" s="9">
        <v>4061</v>
      </c>
      <c r="G19" s="9">
        <v>2351</v>
      </c>
      <c r="H19" s="25">
        <f t="shared" si="1"/>
        <v>0.47928735099508252</v>
      </c>
    </row>
    <row r="20" spans="1:8" s="5" customFormat="1" ht="14.1" customHeight="1">
      <c r="A20" s="8" t="s">
        <v>21</v>
      </c>
      <c r="B20" s="9">
        <f t="shared" si="0"/>
        <v>0</v>
      </c>
      <c r="C20" s="9" t="s">
        <v>56</v>
      </c>
      <c r="D20" s="9" t="s">
        <v>56</v>
      </c>
      <c r="E20" s="9" t="s">
        <v>56</v>
      </c>
      <c r="F20" s="9" t="s">
        <v>56</v>
      </c>
      <c r="G20" s="9" t="s">
        <v>56</v>
      </c>
      <c r="H20" s="25" t="str">
        <f t="shared" si="1"/>
        <v>-</v>
      </c>
    </row>
    <row r="21" spans="1:8" s="5" customFormat="1" ht="14.1" customHeight="1">
      <c r="A21" s="8" t="s">
        <v>22</v>
      </c>
      <c r="B21" s="9">
        <f t="shared" si="0"/>
        <v>1297</v>
      </c>
      <c r="C21" s="9">
        <v>7</v>
      </c>
      <c r="D21" s="9">
        <v>597</v>
      </c>
      <c r="E21" s="9">
        <v>370</v>
      </c>
      <c r="F21" s="9">
        <v>227</v>
      </c>
      <c r="G21" s="9">
        <v>96</v>
      </c>
      <c r="H21" s="25">
        <f t="shared" si="1"/>
        <v>0.46569005397070162</v>
      </c>
    </row>
    <row r="22" spans="1:8" s="5" customFormat="1" ht="14.1" customHeight="1">
      <c r="A22" s="8" t="s">
        <v>23</v>
      </c>
      <c r="B22" s="9">
        <f t="shared" si="0"/>
        <v>4259</v>
      </c>
      <c r="C22" s="9">
        <v>99</v>
      </c>
      <c r="D22" s="9">
        <v>1843</v>
      </c>
      <c r="E22" s="9">
        <v>1660</v>
      </c>
      <c r="F22" s="9">
        <v>382</v>
      </c>
      <c r="G22" s="9">
        <v>275</v>
      </c>
      <c r="H22" s="25">
        <f t="shared" si="1"/>
        <v>0.45597558112232917</v>
      </c>
    </row>
    <row r="23" spans="1:8" s="5" customFormat="1" ht="14.1" customHeight="1">
      <c r="A23" s="8" t="s">
        <v>24</v>
      </c>
      <c r="B23" s="9">
        <f t="shared" si="0"/>
        <v>5216</v>
      </c>
      <c r="C23" s="9">
        <v>83</v>
      </c>
      <c r="D23" s="9">
        <v>2714</v>
      </c>
      <c r="E23" s="9">
        <v>1762</v>
      </c>
      <c r="F23" s="9">
        <v>425</v>
      </c>
      <c r="G23" s="9">
        <v>232</v>
      </c>
      <c r="H23" s="25">
        <f t="shared" si="1"/>
        <v>0.53623466257668717</v>
      </c>
    </row>
    <row r="24" spans="1:8" s="5" customFormat="1" ht="14.1" customHeight="1">
      <c r="A24" s="8" t="s">
        <v>25</v>
      </c>
      <c r="B24" s="9">
        <f t="shared" si="0"/>
        <v>16900</v>
      </c>
      <c r="C24" s="9">
        <v>134</v>
      </c>
      <c r="D24" s="9">
        <v>6623</v>
      </c>
      <c r="E24" s="9">
        <v>6168</v>
      </c>
      <c r="F24" s="9">
        <v>2670</v>
      </c>
      <c r="G24" s="9">
        <v>1305</v>
      </c>
      <c r="H24" s="25">
        <f t="shared" si="1"/>
        <v>0.39982248520710056</v>
      </c>
    </row>
    <row r="25" spans="1:8" s="5" customFormat="1" ht="14.1" customHeight="1">
      <c r="A25" s="8" t="s">
        <v>26</v>
      </c>
      <c r="B25" s="9">
        <f t="shared" si="0"/>
        <v>7491</v>
      </c>
      <c r="C25" s="9">
        <v>53</v>
      </c>
      <c r="D25" s="9">
        <v>2574</v>
      </c>
      <c r="E25" s="9">
        <v>3014</v>
      </c>
      <c r="F25" s="9">
        <v>1441</v>
      </c>
      <c r="G25" s="9">
        <v>409</v>
      </c>
      <c r="H25" s="25">
        <f t="shared" si="1"/>
        <v>0.35068749165665464</v>
      </c>
    </row>
    <row r="26" spans="1:8" s="5" customFormat="1" ht="14.1" customHeight="1">
      <c r="A26" s="8" t="s">
        <v>27</v>
      </c>
      <c r="B26" s="9">
        <f t="shared" si="0"/>
        <v>0</v>
      </c>
      <c r="C26" s="9" t="s">
        <v>56</v>
      </c>
      <c r="D26" s="9" t="s">
        <v>56</v>
      </c>
      <c r="E26" s="9" t="s">
        <v>56</v>
      </c>
      <c r="F26" s="9" t="s">
        <v>56</v>
      </c>
      <c r="G26" s="9" t="s">
        <v>56</v>
      </c>
      <c r="H26" s="25" t="str">
        <f t="shared" si="1"/>
        <v>-</v>
      </c>
    </row>
    <row r="27" spans="1:8" s="5" customFormat="1" ht="14.1" customHeight="1">
      <c r="A27" s="8" t="s">
        <v>28</v>
      </c>
      <c r="B27" s="9">
        <f t="shared" si="0"/>
        <v>0</v>
      </c>
      <c r="C27" s="9" t="s">
        <v>56</v>
      </c>
      <c r="D27" s="9" t="s">
        <v>56</v>
      </c>
      <c r="E27" s="9" t="s">
        <v>56</v>
      </c>
      <c r="F27" s="9" t="s">
        <v>56</v>
      </c>
      <c r="G27" s="9" t="s">
        <v>56</v>
      </c>
      <c r="H27" s="25" t="str">
        <f t="shared" si="1"/>
        <v>-</v>
      </c>
    </row>
    <row r="28" spans="1:8" s="5" customFormat="1" ht="14.1" customHeight="1">
      <c r="A28" s="8" t="s">
        <v>29</v>
      </c>
      <c r="B28" s="9">
        <f t="shared" si="0"/>
        <v>0</v>
      </c>
      <c r="C28" s="9" t="s">
        <v>56</v>
      </c>
      <c r="D28" s="9" t="s">
        <v>56</v>
      </c>
      <c r="E28" s="9" t="s">
        <v>56</v>
      </c>
      <c r="F28" s="9" t="s">
        <v>56</v>
      </c>
      <c r="G28" s="9" t="s">
        <v>56</v>
      </c>
      <c r="H28" s="25" t="str">
        <f t="shared" si="1"/>
        <v>-</v>
      </c>
    </row>
    <row r="29" spans="1:8" s="5" customFormat="1" ht="14.1" customHeight="1">
      <c r="A29" s="8" t="s">
        <v>30</v>
      </c>
      <c r="B29" s="9">
        <f t="shared" si="0"/>
        <v>6420</v>
      </c>
      <c r="C29" s="9">
        <v>32</v>
      </c>
      <c r="D29" s="9">
        <v>3099</v>
      </c>
      <c r="E29" s="9">
        <v>2054</v>
      </c>
      <c r="F29" s="9">
        <v>1146</v>
      </c>
      <c r="G29" s="9">
        <v>89</v>
      </c>
      <c r="H29" s="25">
        <f t="shared" si="1"/>
        <v>0.48769470404984422</v>
      </c>
    </row>
    <row r="30" spans="1:8" s="5" customFormat="1" ht="14.1" customHeight="1">
      <c r="A30" s="8" t="s">
        <v>31</v>
      </c>
      <c r="B30" s="9">
        <f t="shared" si="0"/>
        <v>775</v>
      </c>
      <c r="C30" s="9">
        <v>16</v>
      </c>
      <c r="D30" s="9">
        <v>369</v>
      </c>
      <c r="E30" s="9">
        <v>246</v>
      </c>
      <c r="F30" s="9">
        <v>121</v>
      </c>
      <c r="G30" s="9">
        <v>23</v>
      </c>
      <c r="H30" s="25">
        <f t="shared" si="1"/>
        <v>0.49677419354838709</v>
      </c>
    </row>
    <row r="31" spans="1:8" s="5" customFormat="1" ht="14.1" customHeight="1">
      <c r="A31" s="8" t="s">
        <v>32</v>
      </c>
      <c r="B31" s="9">
        <f t="shared" si="0"/>
        <v>1660</v>
      </c>
      <c r="C31" s="9">
        <v>4</v>
      </c>
      <c r="D31" s="9">
        <v>550</v>
      </c>
      <c r="E31" s="9">
        <v>703</v>
      </c>
      <c r="F31" s="9">
        <v>150</v>
      </c>
      <c r="G31" s="9">
        <v>253</v>
      </c>
      <c r="H31" s="25">
        <f t="shared" si="1"/>
        <v>0.33373493975903612</v>
      </c>
    </row>
    <row r="32" spans="1:8" s="5" customFormat="1" ht="14.1" customHeight="1">
      <c r="A32" s="11" t="s">
        <v>53</v>
      </c>
      <c r="B32" s="12">
        <f t="shared" si="0"/>
        <v>98119</v>
      </c>
      <c r="C32" s="12">
        <f>SUM(C17:C31)</f>
        <v>620</v>
      </c>
      <c r="D32" s="12">
        <f t="shared" ref="D32:G32" si="3">SUM(D17:D31)</f>
        <v>42251</v>
      </c>
      <c r="E32" s="12">
        <f t="shared" si="3"/>
        <v>35037</v>
      </c>
      <c r="F32" s="12">
        <f t="shared" si="3"/>
        <v>13252</v>
      </c>
      <c r="G32" s="12">
        <f t="shared" si="3"/>
        <v>6959</v>
      </c>
      <c r="H32" s="27">
        <f t="shared" si="1"/>
        <v>0.43692862748295436</v>
      </c>
    </row>
    <row r="33" spans="1:8" s="5" customFormat="1" ht="15.95" customHeight="1">
      <c r="A33" s="6" t="s">
        <v>33</v>
      </c>
      <c r="B33" s="13">
        <f t="shared" si="0"/>
        <v>169577</v>
      </c>
      <c r="C33" s="13">
        <f>SUM(C16,C32)</f>
        <v>1122</v>
      </c>
      <c r="D33" s="13">
        <f t="shared" ref="D33:G33" si="4">SUM(D16,D32)</f>
        <v>65225</v>
      </c>
      <c r="E33" s="13">
        <f t="shared" si="4"/>
        <v>63735</v>
      </c>
      <c r="F33" s="13">
        <f t="shared" si="4"/>
        <v>27201</v>
      </c>
      <c r="G33" s="13">
        <f t="shared" si="4"/>
        <v>12294</v>
      </c>
      <c r="H33" s="28">
        <f t="shared" si="1"/>
        <v>0.39124999262871735</v>
      </c>
    </row>
    <row r="34" spans="1:8" s="5" customFormat="1" ht="15.95" customHeight="1">
      <c r="A34" s="8" t="s">
        <v>54</v>
      </c>
      <c r="B34" s="9">
        <v>1429585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34</v>
      </c>
      <c r="B35" s="16">
        <f>B33/B34</f>
        <v>0.11861973929497022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35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36</v>
      </c>
      <c r="B1" s="2" t="s">
        <v>38</v>
      </c>
      <c r="C1" s="1" t="s">
        <v>47</v>
      </c>
      <c r="D1" s="3" t="s">
        <v>57</v>
      </c>
    </row>
    <row r="2" spans="1:8" ht="13.5" customHeight="1"/>
    <row r="3" spans="1:8" s="5" customFormat="1" ht="15.95" customHeight="1">
      <c r="A3" s="29" t="s">
        <v>51</v>
      </c>
      <c r="B3" s="31" t="s">
        <v>1</v>
      </c>
      <c r="C3" s="33" t="s">
        <v>2</v>
      </c>
      <c r="D3" s="33"/>
      <c r="E3" s="33"/>
      <c r="F3" s="33"/>
      <c r="G3" s="33"/>
      <c r="H3" s="34" t="s">
        <v>3</v>
      </c>
    </row>
    <row r="4" spans="1:8" s="5" customFormat="1" ht="15.95" customHeight="1">
      <c r="A4" s="30"/>
      <c r="B4" s="32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35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9</v>
      </c>
      <c r="B6" s="9">
        <f>SUM(C6:G6)</f>
        <v>1932</v>
      </c>
      <c r="C6" s="9">
        <v>4</v>
      </c>
      <c r="D6" s="9">
        <v>608</v>
      </c>
      <c r="E6" s="9">
        <v>803</v>
      </c>
      <c r="F6" s="9">
        <v>382</v>
      </c>
      <c r="G6" s="9">
        <v>135</v>
      </c>
      <c r="H6" s="25">
        <f>IF(B6=0,"-",SUM(C6,D6)/B6)</f>
        <v>0.31677018633540371</v>
      </c>
    </row>
    <row r="7" spans="1:8" s="5" customFormat="1" ht="14.1" customHeight="1">
      <c r="A7" s="8" t="s">
        <v>37</v>
      </c>
      <c r="B7" s="9">
        <f t="shared" ref="B7:B33" si="0">SUM(C7:G7)</f>
        <v>3669</v>
      </c>
      <c r="C7" s="9">
        <v>33</v>
      </c>
      <c r="D7" s="9">
        <v>1272</v>
      </c>
      <c r="E7" s="9">
        <v>1122</v>
      </c>
      <c r="F7" s="9">
        <v>692</v>
      </c>
      <c r="G7" s="9">
        <v>550</v>
      </c>
      <c r="H7" s="25">
        <f t="shared" ref="H7:H33" si="1">IF(B7=0,"-",SUM(C7,D7)/B7)</f>
        <v>0.35568274734260014</v>
      </c>
    </row>
    <row r="8" spans="1:8" s="5" customFormat="1" ht="14.1" customHeight="1">
      <c r="A8" s="8" t="s">
        <v>10</v>
      </c>
      <c r="B8" s="9">
        <f t="shared" si="0"/>
        <v>16822</v>
      </c>
      <c r="C8" s="9">
        <v>137</v>
      </c>
      <c r="D8" s="9">
        <v>5518</v>
      </c>
      <c r="E8" s="9">
        <v>6590</v>
      </c>
      <c r="F8" s="9">
        <v>2952</v>
      </c>
      <c r="G8" s="9">
        <v>1625</v>
      </c>
      <c r="H8" s="25">
        <f t="shared" si="1"/>
        <v>0.33616692426584233</v>
      </c>
    </row>
    <row r="9" spans="1:8" s="5" customFormat="1" ht="14.1" customHeight="1">
      <c r="A9" s="8" t="s">
        <v>11</v>
      </c>
      <c r="B9" s="9">
        <f t="shared" si="0"/>
        <v>12471</v>
      </c>
      <c r="C9" s="9">
        <v>97</v>
      </c>
      <c r="D9" s="9">
        <v>6311</v>
      </c>
      <c r="E9" s="9">
        <v>4547</v>
      </c>
      <c r="F9" s="9">
        <v>1099</v>
      </c>
      <c r="G9" s="9">
        <v>417</v>
      </c>
      <c r="H9" s="25">
        <f t="shared" si="1"/>
        <v>0.51383209044984368</v>
      </c>
    </row>
    <row r="10" spans="1:8" s="5" customFormat="1" ht="14.1" customHeight="1">
      <c r="A10" s="8" t="s">
        <v>12</v>
      </c>
      <c r="B10" s="9">
        <f t="shared" si="0"/>
        <v>17029</v>
      </c>
      <c r="C10" s="9">
        <v>263</v>
      </c>
      <c r="D10" s="9">
        <v>8154</v>
      </c>
      <c r="E10" s="9">
        <v>5749</v>
      </c>
      <c r="F10" s="9">
        <v>1936</v>
      </c>
      <c r="G10" s="9">
        <v>927</v>
      </c>
      <c r="H10" s="25">
        <f t="shared" si="1"/>
        <v>0.49427447295789534</v>
      </c>
    </row>
    <row r="11" spans="1:8" s="5" customFormat="1" ht="14.1" customHeight="1">
      <c r="A11" s="8" t="s">
        <v>13</v>
      </c>
      <c r="B11" s="9">
        <f t="shared" si="0"/>
        <v>1550</v>
      </c>
      <c r="C11" s="9">
        <v>13</v>
      </c>
      <c r="D11" s="9">
        <v>617</v>
      </c>
      <c r="E11" s="9">
        <v>665</v>
      </c>
      <c r="F11" s="9">
        <v>223</v>
      </c>
      <c r="G11" s="9">
        <v>32</v>
      </c>
      <c r="H11" s="25">
        <f t="shared" si="1"/>
        <v>0.40645161290322579</v>
      </c>
    </row>
    <row r="12" spans="1:8" s="5" customFormat="1" ht="14.1" customHeight="1">
      <c r="A12" s="8" t="s">
        <v>14</v>
      </c>
      <c r="B12" s="9">
        <f t="shared" si="0"/>
        <v>4363</v>
      </c>
      <c r="C12" s="9">
        <v>10</v>
      </c>
      <c r="D12" s="9">
        <v>934</v>
      </c>
      <c r="E12" s="9">
        <v>1353</v>
      </c>
      <c r="F12" s="9">
        <v>1018</v>
      </c>
      <c r="G12" s="9">
        <v>1048</v>
      </c>
      <c r="H12" s="25">
        <f t="shared" si="1"/>
        <v>0.21636488654595462</v>
      </c>
    </row>
    <row r="13" spans="1:8" s="5" customFormat="1" ht="14.1" customHeight="1">
      <c r="A13" s="8" t="s">
        <v>15</v>
      </c>
      <c r="B13" s="9">
        <f t="shared" si="0"/>
        <v>1231</v>
      </c>
      <c r="C13" s="9">
        <v>10</v>
      </c>
      <c r="D13" s="9">
        <v>524</v>
      </c>
      <c r="E13" s="9">
        <v>459</v>
      </c>
      <c r="F13" s="9">
        <v>218</v>
      </c>
      <c r="G13" s="9">
        <v>20</v>
      </c>
      <c r="H13" s="25">
        <f t="shared" si="1"/>
        <v>0.4337936636880585</v>
      </c>
    </row>
    <row r="14" spans="1:8" s="5" customFormat="1" ht="14.1" customHeight="1">
      <c r="A14" s="8" t="s">
        <v>16</v>
      </c>
      <c r="B14" s="9">
        <f t="shared" si="0"/>
        <v>4732</v>
      </c>
      <c r="C14" s="9">
        <v>50</v>
      </c>
      <c r="D14" s="9">
        <v>2318</v>
      </c>
      <c r="E14" s="9">
        <v>1449</v>
      </c>
      <c r="F14" s="9">
        <v>612</v>
      </c>
      <c r="G14" s="9">
        <v>303</v>
      </c>
      <c r="H14" s="25">
        <f t="shared" si="1"/>
        <v>0.50042265426880816</v>
      </c>
    </row>
    <row r="15" spans="1:8" s="5" customFormat="1" ht="14.1" customHeight="1">
      <c r="A15" s="8" t="s">
        <v>17</v>
      </c>
      <c r="B15" s="9">
        <f t="shared" si="0"/>
        <v>9973</v>
      </c>
      <c r="C15" s="9">
        <v>98</v>
      </c>
      <c r="D15" s="9">
        <v>3939</v>
      </c>
      <c r="E15" s="9">
        <v>3891</v>
      </c>
      <c r="F15" s="9">
        <v>1410</v>
      </c>
      <c r="G15" s="9">
        <v>635</v>
      </c>
      <c r="H15" s="25">
        <f t="shared" si="1"/>
        <v>0.40479294094053947</v>
      </c>
    </row>
    <row r="16" spans="1:8" s="5" customFormat="1" ht="14.1" customHeight="1">
      <c r="A16" s="23" t="s">
        <v>52</v>
      </c>
      <c r="B16" s="10">
        <f t="shared" si="0"/>
        <v>73772</v>
      </c>
      <c r="C16" s="10">
        <f>SUM(C6:C15)</f>
        <v>715</v>
      </c>
      <c r="D16" s="10">
        <f t="shared" ref="D16:G16" si="2">SUM(D6:D15)</f>
        <v>30195</v>
      </c>
      <c r="E16" s="10">
        <f t="shared" si="2"/>
        <v>26628</v>
      </c>
      <c r="F16" s="10">
        <f t="shared" si="2"/>
        <v>10542</v>
      </c>
      <c r="G16" s="10">
        <f t="shared" si="2"/>
        <v>5692</v>
      </c>
      <c r="H16" s="26">
        <f t="shared" si="1"/>
        <v>0.41899365612969691</v>
      </c>
    </row>
    <row r="17" spans="1:8" s="5" customFormat="1" ht="14.1" customHeight="1">
      <c r="A17" s="8" t="s">
        <v>18</v>
      </c>
      <c r="B17" s="9">
        <f t="shared" si="0"/>
        <v>12761</v>
      </c>
      <c r="C17" s="9">
        <v>49</v>
      </c>
      <c r="D17" s="9">
        <v>5360</v>
      </c>
      <c r="E17" s="9">
        <v>4207</v>
      </c>
      <c r="F17" s="9">
        <v>1613</v>
      </c>
      <c r="G17" s="9">
        <v>1532</v>
      </c>
      <c r="H17" s="25">
        <f t="shared" si="1"/>
        <v>0.4238696026957135</v>
      </c>
    </row>
    <row r="18" spans="1:8" s="5" customFormat="1" ht="14.1" customHeight="1">
      <c r="A18" s="8" t="s">
        <v>19</v>
      </c>
      <c r="B18" s="9">
        <f t="shared" si="0"/>
        <v>2416</v>
      </c>
      <c r="C18" s="9">
        <v>7</v>
      </c>
      <c r="D18" s="9">
        <v>736</v>
      </c>
      <c r="E18" s="9">
        <v>864</v>
      </c>
      <c r="F18" s="9">
        <v>471</v>
      </c>
      <c r="G18" s="9">
        <v>338</v>
      </c>
      <c r="H18" s="25">
        <f t="shared" si="1"/>
        <v>0.30753311258278143</v>
      </c>
    </row>
    <row r="19" spans="1:8" s="5" customFormat="1" ht="14.1" customHeight="1">
      <c r="A19" s="8" t="s">
        <v>20</v>
      </c>
      <c r="B19" s="9">
        <f t="shared" si="0"/>
        <v>40213</v>
      </c>
      <c r="C19" s="9">
        <v>450</v>
      </c>
      <c r="D19" s="9">
        <v>20726</v>
      </c>
      <c r="E19" s="9">
        <v>13207</v>
      </c>
      <c r="F19" s="9">
        <v>3730</v>
      </c>
      <c r="G19" s="9">
        <v>2100</v>
      </c>
      <c r="H19" s="25">
        <f t="shared" si="1"/>
        <v>0.52659587695521348</v>
      </c>
    </row>
    <row r="20" spans="1:8" s="5" customFormat="1" ht="14.1" customHeight="1">
      <c r="A20" s="8" t="s">
        <v>21</v>
      </c>
      <c r="B20" s="9">
        <f t="shared" si="0"/>
        <v>0</v>
      </c>
      <c r="C20" s="9" t="s">
        <v>56</v>
      </c>
      <c r="D20" s="9" t="s">
        <v>56</v>
      </c>
      <c r="E20" s="9" t="s">
        <v>56</v>
      </c>
      <c r="F20" s="9" t="s">
        <v>56</v>
      </c>
      <c r="G20" s="9" t="s">
        <v>56</v>
      </c>
      <c r="H20" s="25" t="str">
        <f t="shared" si="1"/>
        <v>-</v>
      </c>
    </row>
    <row r="21" spans="1:8" s="5" customFormat="1" ht="14.1" customHeight="1">
      <c r="A21" s="8" t="s">
        <v>22</v>
      </c>
      <c r="B21" s="9">
        <f t="shared" si="0"/>
        <v>1468</v>
      </c>
      <c r="C21" s="9">
        <v>33</v>
      </c>
      <c r="D21" s="9">
        <v>583</v>
      </c>
      <c r="E21" s="9">
        <v>493</v>
      </c>
      <c r="F21" s="9">
        <v>292</v>
      </c>
      <c r="G21" s="9">
        <v>67</v>
      </c>
      <c r="H21" s="25">
        <f t="shared" si="1"/>
        <v>0.4196185286103542</v>
      </c>
    </row>
    <row r="22" spans="1:8" s="5" customFormat="1" ht="14.1" customHeight="1">
      <c r="A22" s="8" t="s">
        <v>23</v>
      </c>
      <c r="B22" s="9">
        <f t="shared" si="0"/>
        <v>3902</v>
      </c>
      <c r="C22" s="9">
        <v>104</v>
      </c>
      <c r="D22" s="9">
        <v>1710</v>
      </c>
      <c r="E22" s="9">
        <v>1480</v>
      </c>
      <c r="F22" s="9">
        <v>409</v>
      </c>
      <c r="G22" s="9">
        <v>199</v>
      </c>
      <c r="H22" s="25">
        <f t="shared" si="1"/>
        <v>0.46488980010251152</v>
      </c>
    </row>
    <row r="23" spans="1:8" s="5" customFormat="1" ht="14.1" customHeight="1">
      <c r="A23" s="8" t="s">
        <v>24</v>
      </c>
      <c r="B23" s="9">
        <f t="shared" si="0"/>
        <v>4875</v>
      </c>
      <c r="C23" s="9">
        <v>75</v>
      </c>
      <c r="D23" s="9">
        <v>2715</v>
      </c>
      <c r="E23" s="9">
        <v>1556</v>
      </c>
      <c r="F23" s="9">
        <v>358</v>
      </c>
      <c r="G23" s="9">
        <v>171</v>
      </c>
      <c r="H23" s="25">
        <f t="shared" si="1"/>
        <v>0.5723076923076923</v>
      </c>
    </row>
    <row r="24" spans="1:8" s="5" customFormat="1" ht="14.1" customHeight="1">
      <c r="A24" s="8" t="s">
        <v>25</v>
      </c>
      <c r="B24" s="9">
        <f t="shared" si="0"/>
        <v>17656</v>
      </c>
      <c r="C24" s="9">
        <v>209</v>
      </c>
      <c r="D24" s="9">
        <v>8318</v>
      </c>
      <c r="E24" s="9">
        <v>5828</v>
      </c>
      <c r="F24" s="9">
        <v>1911</v>
      </c>
      <c r="G24" s="9">
        <v>1390</v>
      </c>
      <c r="H24" s="25">
        <f t="shared" si="1"/>
        <v>0.48295197100135934</v>
      </c>
    </row>
    <row r="25" spans="1:8" s="5" customFormat="1" ht="14.1" customHeight="1">
      <c r="A25" s="8" t="s">
        <v>26</v>
      </c>
      <c r="B25" s="9">
        <f t="shared" si="0"/>
        <v>8156</v>
      </c>
      <c r="C25" s="9">
        <v>70</v>
      </c>
      <c r="D25" s="9">
        <v>3570</v>
      </c>
      <c r="E25" s="9">
        <v>2720</v>
      </c>
      <c r="F25" s="9">
        <v>1285</v>
      </c>
      <c r="G25" s="9">
        <v>511</v>
      </c>
      <c r="H25" s="25">
        <f t="shared" si="1"/>
        <v>0.44629720451201571</v>
      </c>
    </row>
    <row r="26" spans="1:8" s="5" customFormat="1" ht="14.1" customHeight="1">
      <c r="A26" s="8" t="s">
        <v>27</v>
      </c>
      <c r="B26" s="9">
        <f t="shared" si="0"/>
        <v>0</v>
      </c>
      <c r="C26" s="9" t="s">
        <v>56</v>
      </c>
      <c r="D26" s="9" t="s">
        <v>56</v>
      </c>
      <c r="E26" s="9" t="s">
        <v>56</v>
      </c>
      <c r="F26" s="9" t="s">
        <v>56</v>
      </c>
      <c r="G26" s="9" t="s">
        <v>56</v>
      </c>
      <c r="H26" s="25" t="str">
        <f t="shared" si="1"/>
        <v>-</v>
      </c>
    </row>
    <row r="27" spans="1:8" s="5" customFormat="1" ht="14.1" customHeight="1">
      <c r="A27" s="8" t="s">
        <v>28</v>
      </c>
      <c r="B27" s="9">
        <f t="shared" si="0"/>
        <v>0</v>
      </c>
      <c r="C27" s="9" t="s">
        <v>56</v>
      </c>
      <c r="D27" s="9" t="s">
        <v>56</v>
      </c>
      <c r="E27" s="9" t="s">
        <v>56</v>
      </c>
      <c r="F27" s="9" t="s">
        <v>56</v>
      </c>
      <c r="G27" s="9" t="s">
        <v>56</v>
      </c>
      <c r="H27" s="25" t="str">
        <f t="shared" si="1"/>
        <v>-</v>
      </c>
    </row>
    <row r="28" spans="1:8" s="5" customFormat="1" ht="14.1" customHeight="1">
      <c r="A28" s="8" t="s">
        <v>29</v>
      </c>
      <c r="B28" s="9">
        <f t="shared" si="0"/>
        <v>0</v>
      </c>
      <c r="C28" s="9" t="s">
        <v>56</v>
      </c>
      <c r="D28" s="9" t="s">
        <v>56</v>
      </c>
      <c r="E28" s="9" t="s">
        <v>56</v>
      </c>
      <c r="F28" s="9" t="s">
        <v>56</v>
      </c>
      <c r="G28" s="9" t="s">
        <v>56</v>
      </c>
      <c r="H28" s="25" t="str">
        <f t="shared" si="1"/>
        <v>-</v>
      </c>
    </row>
    <row r="29" spans="1:8" s="5" customFormat="1" ht="14.1" customHeight="1">
      <c r="A29" s="8" t="s">
        <v>30</v>
      </c>
      <c r="B29" s="9">
        <f t="shared" si="0"/>
        <v>5518</v>
      </c>
      <c r="C29" s="9">
        <v>69</v>
      </c>
      <c r="D29" s="9">
        <v>2703</v>
      </c>
      <c r="E29" s="9">
        <v>1824</v>
      </c>
      <c r="F29" s="9">
        <v>807</v>
      </c>
      <c r="G29" s="9">
        <v>115</v>
      </c>
      <c r="H29" s="25">
        <f t="shared" si="1"/>
        <v>0.50235592606016677</v>
      </c>
    </row>
    <row r="30" spans="1:8" s="5" customFormat="1" ht="14.1" customHeight="1">
      <c r="A30" s="8" t="s">
        <v>31</v>
      </c>
      <c r="B30" s="9">
        <f t="shared" si="0"/>
        <v>794</v>
      </c>
      <c r="C30" s="9">
        <v>14</v>
      </c>
      <c r="D30" s="9">
        <v>453</v>
      </c>
      <c r="E30" s="9">
        <v>248</v>
      </c>
      <c r="F30" s="9">
        <v>56</v>
      </c>
      <c r="G30" s="9">
        <v>23</v>
      </c>
      <c r="H30" s="25">
        <f t="shared" si="1"/>
        <v>0.58816120906801006</v>
      </c>
    </row>
    <row r="31" spans="1:8" s="5" customFormat="1" ht="14.1" customHeight="1">
      <c r="A31" s="8" t="s">
        <v>32</v>
      </c>
      <c r="B31" s="9">
        <f t="shared" si="0"/>
        <v>1576</v>
      </c>
      <c r="C31" s="9">
        <v>5</v>
      </c>
      <c r="D31" s="9">
        <v>645</v>
      </c>
      <c r="E31" s="9">
        <v>461</v>
      </c>
      <c r="F31" s="9">
        <v>171</v>
      </c>
      <c r="G31" s="9">
        <v>294</v>
      </c>
      <c r="H31" s="25">
        <f t="shared" si="1"/>
        <v>0.41243654822335024</v>
      </c>
    </row>
    <row r="32" spans="1:8" s="5" customFormat="1" ht="14.1" customHeight="1">
      <c r="A32" s="11" t="s">
        <v>53</v>
      </c>
      <c r="B32" s="12">
        <f t="shared" si="0"/>
        <v>99335</v>
      </c>
      <c r="C32" s="12">
        <f>SUM(C17:C31)</f>
        <v>1085</v>
      </c>
      <c r="D32" s="12">
        <f t="shared" ref="D32:G32" si="3">SUM(D17:D31)</f>
        <v>47519</v>
      </c>
      <c r="E32" s="12">
        <f t="shared" si="3"/>
        <v>32888</v>
      </c>
      <c r="F32" s="12">
        <f t="shared" si="3"/>
        <v>11103</v>
      </c>
      <c r="G32" s="12">
        <f t="shared" si="3"/>
        <v>6740</v>
      </c>
      <c r="H32" s="27">
        <f t="shared" si="1"/>
        <v>0.48929380379523835</v>
      </c>
    </row>
    <row r="33" spans="1:8" s="5" customFormat="1" ht="15.95" customHeight="1">
      <c r="A33" s="6" t="s">
        <v>33</v>
      </c>
      <c r="B33" s="13">
        <f t="shared" si="0"/>
        <v>173107</v>
      </c>
      <c r="C33" s="13">
        <f>SUM(C16,C32)</f>
        <v>1800</v>
      </c>
      <c r="D33" s="13">
        <f t="shared" ref="D33:G33" si="4">SUM(D16,D32)</f>
        <v>77714</v>
      </c>
      <c r="E33" s="13">
        <f t="shared" si="4"/>
        <v>59516</v>
      </c>
      <c r="F33" s="13">
        <f t="shared" si="4"/>
        <v>21645</v>
      </c>
      <c r="G33" s="13">
        <f t="shared" si="4"/>
        <v>12432</v>
      </c>
      <c r="H33" s="28">
        <f t="shared" si="1"/>
        <v>0.45933440011091403</v>
      </c>
    </row>
    <row r="34" spans="1:8" s="5" customFormat="1" ht="15.95" customHeight="1">
      <c r="A34" s="8" t="s">
        <v>54</v>
      </c>
      <c r="B34" s="9">
        <v>1390820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34</v>
      </c>
      <c r="B35" s="16">
        <f>B33/B34</f>
        <v>0.12446398527487382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35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36</v>
      </c>
      <c r="B1" s="2" t="s">
        <v>38</v>
      </c>
      <c r="C1" s="1" t="s">
        <v>48</v>
      </c>
      <c r="D1" s="3" t="s">
        <v>57</v>
      </c>
    </row>
    <row r="2" spans="1:8" ht="13.5" customHeight="1"/>
    <row r="3" spans="1:8" s="5" customFormat="1" ht="15.95" customHeight="1">
      <c r="A3" s="29" t="s">
        <v>51</v>
      </c>
      <c r="B3" s="31" t="s">
        <v>1</v>
      </c>
      <c r="C3" s="33" t="s">
        <v>2</v>
      </c>
      <c r="D3" s="33"/>
      <c r="E3" s="33"/>
      <c r="F3" s="33"/>
      <c r="G3" s="33"/>
      <c r="H3" s="34" t="s">
        <v>3</v>
      </c>
    </row>
    <row r="4" spans="1:8" s="5" customFormat="1" ht="15.95" customHeight="1">
      <c r="A4" s="30"/>
      <c r="B4" s="32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35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9</v>
      </c>
      <c r="B6" s="9">
        <f>SUM(C6:G6)</f>
        <v>1899</v>
      </c>
      <c r="C6" s="9">
        <v>2</v>
      </c>
      <c r="D6" s="9">
        <v>460</v>
      </c>
      <c r="E6" s="9">
        <v>839</v>
      </c>
      <c r="F6" s="9">
        <v>465</v>
      </c>
      <c r="G6" s="9">
        <v>133</v>
      </c>
      <c r="H6" s="25">
        <f>IF(B6=0,"-",SUM(C6,D6)/B6)</f>
        <v>0.24328593996840442</v>
      </c>
    </row>
    <row r="7" spans="1:8" s="5" customFormat="1" ht="14.1" customHeight="1">
      <c r="A7" s="8" t="s">
        <v>37</v>
      </c>
      <c r="B7" s="9">
        <f t="shared" ref="B7:B33" si="0">SUM(C7:G7)</f>
        <v>4107</v>
      </c>
      <c r="C7" s="9">
        <v>28</v>
      </c>
      <c r="D7" s="9">
        <v>1313</v>
      </c>
      <c r="E7" s="9">
        <v>1419</v>
      </c>
      <c r="F7" s="9">
        <v>758</v>
      </c>
      <c r="G7" s="9">
        <v>589</v>
      </c>
      <c r="H7" s="25">
        <f t="shared" ref="H7:H33" si="1">IF(B7=0,"-",SUM(C7,D7)/B7)</f>
        <v>0.32651570489408327</v>
      </c>
    </row>
    <row r="8" spans="1:8" s="5" customFormat="1" ht="14.1" customHeight="1">
      <c r="A8" s="8" t="s">
        <v>10</v>
      </c>
      <c r="B8" s="9">
        <f t="shared" si="0"/>
        <v>18962</v>
      </c>
      <c r="C8" s="9">
        <v>144</v>
      </c>
      <c r="D8" s="9">
        <v>5820</v>
      </c>
      <c r="E8" s="9">
        <v>7557</v>
      </c>
      <c r="F8" s="9">
        <v>3814</v>
      </c>
      <c r="G8" s="9">
        <v>1627</v>
      </c>
      <c r="H8" s="25">
        <f t="shared" si="1"/>
        <v>0.3145237844109271</v>
      </c>
    </row>
    <row r="9" spans="1:8" s="5" customFormat="1" ht="14.1" customHeight="1">
      <c r="A9" s="8" t="s">
        <v>11</v>
      </c>
      <c r="B9" s="9">
        <f t="shared" si="0"/>
        <v>12823</v>
      </c>
      <c r="C9" s="9">
        <v>71</v>
      </c>
      <c r="D9" s="9">
        <v>5559</v>
      </c>
      <c r="E9" s="9">
        <v>5294</v>
      </c>
      <c r="F9" s="9">
        <v>1400</v>
      </c>
      <c r="G9" s="9">
        <v>499</v>
      </c>
      <c r="H9" s="25">
        <f t="shared" si="1"/>
        <v>0.43905482336426732</v>
      </c>
    </row>
    <row r="10" spans="1:8" s="5" customFormat="1" ht="14.1" customHeight="1">
      <c r="A10" s="8" t="s">
        <v>12</v>
      </c>
      <c r="B10" s="9">
        <f t="shared" si="0"/>
        <v>18019</v>
      </c>
      <c r="C10" s="9">
        <v>322</v>
      </c>
      <c r="D10" s="9">
        <v>8109</v>
      </c>
      <c r="E10" s="9">
        <v>6519</v>
      </c>
      <c r="F10" s="9">
        <v>2106</v>
      </c>
      <c r="G10" s="9">
        <v>963</v>
      </c>
      <c r="H10" s="25">
        <f t="shared" si="1"/>
        <v>0.46789499972251514</v>
      </c>
    </row>
    <row r="11" spans="1:8" s="5" customFormat="1" ht="14.1" customHeight="1">
      <c r="A11" s="8" t="s">
        <v>13</v>
      </c>
      <c r="B11" s="9">
        <f t="shared" si="0"/>
        <v>1851</v>
      </c>
      <c r="C11" s="9">
        <v>18</v>
      </c>
      <c r="D11" s="9">
        <v>756</v>
      </c>
      <c r="E11" s="9">
        <v>777</v>
      </c>
      <c r="F11" s="9">
        <v>265</v>
      </c>
      <c r="G11" s="9">
        <v>35</v>
      </c>
      <c r="H11" s="25">
        <f t="shared" si="1"/>
        <v>0.41815235008103729</v>
      </c>
    </row>
    <row r="12" spans="1:8" s="5" customFormat="1" ht="14.1" customHeight="1">
      <c r="A12" s="8" t="s">
        <v>14</v>
      </c>
      <c r="B12" s="9">
        <f t="shared" si="0"/>
        <v>4216</v>
      </c>
      <c r="C12" s="9">
        <v>2</v>
      </c>
      <c r="D12" s="9">
        <v>876</v>
      </c>
      <c r="E12" s="9">
        <v>1565</v>
      </c>
      <c r="F12" s="9">
        <v>1039</v>
      </c>
      <c r="G12" s="9">
        <v>734</v>
      </c>
      <c r="H12" s="25">
        <f t="shared" si="1"/>
        <v>0.20825426944971537</v>
      </c>
    </row>
    <row r="13" spans="1:8" s="5" customFormat="1" ht="14.1" customHeight="1">
      <c r="A13" s="8" t="s">
        <v>15</v>
      </c>
      <c r="B13" s="9">
        <f t="shared" si="0"/>
        <v>1410</v>
      </c>
      <c r="C13" s="9">
        <v>8</v>
      </c>
      <c r="D13" s="9">
        <v>410</v>
      </c>
      <c r="E13" s="9">
        <v>609</v>
      </c>
      <c r="F13" s="9">
        <v>346</v>
      </c>
      <c r="G13" s="9">
        <v>37</v>
      </c>
      <c r="H13" s="25">
        <f t="shared" si="1"/>
        <v>0.29645390070921984</v>
      </c>
    </row>
    <row r="14" spans="1:8" s="5" customFormat="1" ht="14.1" customHeight="1">
      <c r="A14" s="8" t="s">
        <v>16</v>
      </c>
      <c r="B14" s="9">
        <f t="shared" si="0"/>
        <v>4903</v>
      </c>
      <c r="C14" s="9">
        <v>48</v>
      </c>
      <c r="D14" s="9">
        <v>2066</v>
      </c>
      <c r="E14" s="9">
        <v>1656</v>
      </c>
      <c r="F14" s="9">
        <v>840</v>
      </c>
      <c r="G14" s="9">
        <v>293</v>
      </c>
      <c r="H14" s="25">
        <f t="shared" si="1"/>
        <v>0.43116459310626148</v>
      </c>
    </row>
    <row r="15" spans="1:8" s="5" customFormat="1" ht="14.1" customHeight="1">
      <c r="A15" s="8" t="s">
        <v>17</v>
      </c>
      <c r="B15" s="9">
        <f t="shared" si="0"/>
        <v>10924</v>
      </c>
      <c r="C15" s="9">
        <v>142</v>
      </c>
      <c r="D15" s="9">
        <v>4724</v>
      </c>
      <c r="E15" s="9">
        <v>3997</v>
      </c>
      <c r="F15" s="9">
        <v>1362</v>
      </c>
      <c r="G15" s="9">
        <v>699</v>
      </c>
      <c r="H15" s="25">
        <f t="shared" si="1"/>
        <v>0.44544123031856464</v>
      </c>
    </row>
    <row r="16" spans="1:8" s="5" customFormat="1" ht="14.1" customHeight="1">
      <c r="A16" s="23" t="s">
        <v>52</v>
      </c>
      <c r="B16" s="10">
        <f t="shared" si="0"/>
        <v>79114</v>
      </c>
      <c r="C16" s="10">
        <f>SUM(C6:C15)</f>
        <v>785</v>
      </c>
      <c r="D16" s="10">
        <f t="shared" ref="D16:G16" si="2">SUM(D6:D15)</f>
        <v>30093</v>
      </c>
      <c r="E16" s="10">
        <f t="shared" si="2"/>
        <v>30232</v>
      </c>
      <c r="F16" s="10">
        <f t="shared" si="2"/>
        <v>12395</v>
      </c>
      <c r="G16" s="10">
        <f t="shared" si="2"/>
        <v>5609</v>
      </c>
      <c r="H16" s="26">
        <f t="shared" si="1"/>
        <v>0.39029754531435651</v>
      </c>
    </row>
    <row r="17" spans="1:8" s="5" customFormat="1" ht="14.1" customHeight="1">
      <c r="A17" s="8" t="s">
        <v>18</v>
      </c>
      <c r="B17" s="9">
        <f t="shared" si="0"/>
        <v>14873</v>
      </c>
      <c r="C17" s="9">
        <v>64</v>
      </c>
      <c r="D17" s="9">
        <v>5645</v>
      </c>
      <c r="E17" s="9">
        <v>5204</v>
      </c>
      <c r="F17" s="9">
        <v>2159</v>
      </c>
      <c r="G17" s="9">
        <v>1801</v>
      </c>
      <c r="H17" s="25">
        <f t="shared" si="1"/>
        <v>0.38384992940227258</v>
      </c>
    </row>
    <row r="18" spans="1:8" s="5" customFormat="1" ht="14.1" customHeight="1">
      <c r="A18" s="8" t="s">
        <v>19</v>
      </c>
      <c r="B18" s="9">
        <f t="shared" si="0"/>
        <v>2985</v>
      </c>
      <c r="C18" s="9">
        <v>10</v>
      </c>
      <c r="D18" s="9">
        <v>901</v>
      </c>
      <c r="E18" s="9">
        <v>1085</v>
      </c>
      <c r="F18" s="9">
        <v>621</v>
      </c>
      <c r="G18" s="9">
        <v>368</v>
      </c>
      <c r="H18" s="25">
        <f t="shared" si="1"/>
        <v>0.30519262981574541</v>
      </c>
    </row>
    <row r="19" spans="1:8" s="5" customFormat="1" ht="14.1" customHeight="1">
      <c r="A19" s="8" t="s">
        <v>20</v>
      </c>
      <c r="B19" s="9">
        <f t="shared" si="0"/>
        <v>41585</v>
      </c>
      <c r="C19" s="9">
        <v>445</v>
      </c>
      <c r="D19" s="9">
        <v>21086</v>
      </c>
      <c r="E19" s="9">
        <v>13985</v>
      </c>
      <c r="F19" s="9">
        <v>4150</v>
      </c>
      <c r="G19" s="9">
        <v>1919</v>
      </c>
      <c r="H19" s="25">
        <f t="shared" si="1"/>
        <v>0.517758807262234</v>
      </c>
    </row>
    <row r="20" spans="1:8" s="5" customFormat="1" ht="14.1" customHeight="1">
      <c r="A20" s="8" t="s">
        <v>21</v>
      </c>
      <c r="B20" s="9">
        <f t="shared" si="0"/>
        <v>0</v>
      </c>
      <c r="C20" s="9" t="s">
        <v>56</v>
      </c>
      <c r="D20" s="9" t="s">
        <v>56</v>
      </c>
      <c r="E20" s="9" t="s">
        <v>56</v>
      </c>
      <c r="F20" s="9" t="s">
        <v>56</v>
      </c>
      <c r="G20" s="9" t="s">
        <v>56</v>
      </c>
      <c r="H20" s="25" t="str">
        <f t="shared" si="1"/>
        <v>-</v>
      </c>
    </row>
    <row r="21" spans="1:8" s="5" customFormat="1" ht="14.1" customHeight="1">
      <c r="A21" s="8" t="s">
        <v>22</v>
      </c>
      <c r="B21" s="9">
        <f t="shared" si="0"/>
        <v>1573</v>
      </c>
      <c r="C21" s="9">
        <v>39</v>
      </c>
      <c r="D21" s="9">
        <v>571</v>
      </c>
      <c r="E21" s="9">
        <v>545</v>
      </c>
      <c r="F21" s="9">
        <v>328</v>
      </c>
      <c r="G21" s="9">
        <v>90</v>
      </c>
      <c r="H21" s="25">
        <f t="shared" si="1"/>
        <v>0.38779402415766051</v>
      </c>
    </row>
    <row r="22" spans="1:8" s="5" customFormat="1" ht="14.1" customHeight="1">
      <c r="A22" s="8" t="s">
        <v>23</v>
      </c>
      <c r="B22" s="9">
        <f t="shared" si="0"/>
        <v>4533</v>
      </c>
      <c r="C22" s="9">
        <v>141</v>
      </c>
      <c r="D22" s="9">
        <v>2206</v>
      </c>
      <c r="E22" s="9">
        <v>1592</v>
      </c>
      <c r="F22" s="9">
        <v>440</v>
      </c>
      <c r="G22" s="9">
        <v>154</v>
      </c>
      <c r="H22" s="25">
        <f t="shared" si="1"/>
        <v>0.51775865872490623</v>
      </c>
    </row>
    <row r="23" spans="1:8" s="5" customFormat="1" ht="14.1" customHeight="1">
      <c r="A23" s="8" t="s">
        <v>24</v>
      </c>
      <c r="B23" s="9">
        <f t="shared" si="0"/>
        <v>5626</v>
      </c>
      <c r="C23" s="9">
        <v>73</v>
      </c>
      <c r="D23" s="9">
        <v>2969</v>
      </c>
      <c r="E23" s="9">
        <v>1865</v>
      </c>
      <c r="F23" s="9">
        <v>512</v>
      </c>
      <c r="G23" s="9">
        <v>207</v>
      </c>
      <c r="H23" s="25">
        <f t="shared" si="1"/>
        <v>0.54070387486669036</v>
      </c>
    </row>
    <row r="24" spans="1:8" s="5" customFormat="1" ht="14.1" customHeight="1">
      <c r="A24" s="8" t="s">
        <v>25</v>
      </c>
      <c r="B24" s="9">
        <f t="shared" si="0"/>
        <v>18317</v>
      </c>
      <c r="C24" s="9">
        <v>191</v>
      </c>
      <c r="D24" s="9">
        <v>7963</v>
      </c>
      <c r="E24" s="9">
        <v>6282</v>
      </c>
      <c r="F24" s="9">
        <v>2706</v>
      </c>
      <c r="G24" s="9">
        <v>1175</v>
      </c>
      <c r="H24" s="25">
        <f t="shared" si="1"/>
        <v>0.44516023366271767</v>
      </c>
    </row>
    <row r="25" spans="1:8" s="5" customFormat="1" ht="14.1" customHeight="1">
      <c r="A25" s="8" t="s">
        <v>26</v>
      </c>
      <c r="B25" s="9">
        <f t="shared" si="0"/>
        <v>8841</v>
      </c>
      <c r="C25" s="9">
        <v>82</v>
      </c>
      <c r="D25" s="9">
        <v>3279</v>
      </c>
      <c r="E25" s="9">
        <v>3371</v>
      </c>
      <c r="F25" s="9">
        <v>1573</v>
      </c>
      <c r="G25" s="9">
        <v>536</v>
      </c>
      <c r="H25" s="25">
        <f t="shared" si="1"/>
        <v>0.38016061531500961</v>
      </c>
    </row>
    <row r="26" spans="1:8" s="5" customFormat="1" ht="14.1" customHeight="1">
      <c r="A26" s="8" t="s">
        <v>27</v>
      </c>
      <c r="B26" s="9">
        <f t="shared" si="0"/>
        <v>0</v>
      </c>
      <c r="C26" s="9" t="s">
        <v>56</v>
      </c>
      <c r="D26" s="9" t="s">
        <v>56</v>
      </c>
      <c r="E26" s="9" t="s">
        <v>56</v>
      </c>
      <c r="F26" s="9" t="s">
        <v>56</v>
      </c>
      <c r="G26" s="9" t="s">
        <v>56</v>
      </c>
      <c r="H26" s="25" t="str">
        <f t="shared" si="1"/>
        <v>-</v>
      </c>
    </row>
    <row r="27" spans="1:8" s="5" customFormat="1" ht="14.1" customHeight="1">
      <c r="A27" s="8" t="s">
        <v>28</v>
      </c>
      <c r="B27" s="9">
        <f t="shared" si="0"/>
        <v>0</v>
      </c>
      <c r="C27" s="9" t="s">
        <v>56</v>
      </c>
      <c r="D27" s="9" t="s">
        <v>56</v>
      </c>
      <c r="E27" s="9" t="s">
        <v>56</v>
      </c>
      <c r="F27" s="9" t="s">
        <v>56</v>
      </c>
      <c r="G27" s="9" t="s">
        <v>56</v>
      </c>
      <c r="H27" s="25" t="str">
        <f t="shared" si="1"/>
        <v>-</v>
      </c>
    </row>
    <row r="28" spans="1:8" s="5" customFormat="1" ht="14.1" customHeight="1">
      <c r="A28" s="8" t="s">
        <v>29</v>
      </c>
      <c r="B28" s="9">
        <f t="shared" si="0"/>
        <v>0</v>
      </c>
      <c r="C28" s="9" t="s">
        <v>56</v>
      </c>
      <c r="D28" s="9" t="s">
        <v>56</v>
      </c>
      <c r="E28" s="9" t="s">
        <v>56</v>
      </c>
      <c r="F28" s="9" t="s">
        <v>56</v>
      </c>
      <c r="G28" s="9" t="s">
        <v>56</v>
      </c>
      <c r="H28" s="25" t="str">
        <f t="shared" si="1"/>
        <v>-</v>
      </c>
    </row>
    <row r="29" spans="1:8" s="5" customFormat="1" ht="14.1" customHeight="1">
      <c r="A29" s="8" t="s">
        <v>30</v>
      </c>
      <c r="B29" s="9">
        <f t="shared" si="0"/>
        <v>5519</v>
      </c>
      <c r="C29" s="9">
        <v>56</v>
      </c>
      <c r="D29" s="9">
        <v>2133</v>
      </c>
      <c r="E29" s="9">
        <v>2309</v>
      </c>
      <c r="F29" s="9">
        <v>915</v>
      </c>
      <c r="G29" s="9">
        <v>106</v>
      </c>
      <c r="H29" s="25">
        <f t="shared" si="1"/>
        <v>0.39662982424352239</v>
      </c>
    </row>
    <row r="30" spans="1:8" s="5" customFormat="1" ht="14.1" customHeight="1">
      <c r="A30" s="8" t="s">
        <v>31</v>
      </c>
      <c r="B30" s="9">
        <f t="shared" si="0"/>
        <v>867</v>
      </c>
      <c r="C30" s="9">
        <v>21</v>
      </c>
      <c r="D30" s="9">
        <v>387</v>
      </c>
      <c r="E30" s="9">
        <v>306</v>
      </c>
      <c r="F30" s="9">
        <v>118</v>
      </c>
      <c r="G30" s="9">
        <v>35</v>
      </c>
      <c r="H30" s="25">
        <f t="shared" si="1"/>
        <v>0.47058823529411764</v>
      </c>
    </row>
    <row r="31" spans="1:8" s="5" customFormat="1" ht="14.1" customHeight="1">
      <c r="A31" s="8" t="s">
        <v>32</v>
      </c>
      <c r="B31" s="9">
        <f t="shared" si="0"/>
        <v>1588</v>
      </c>
      <c r="C31" s="9">
        <v>4</v>
      </c>
      <c r="D31" s="9">
        <v>573</v>
      </c>
      <c r="E31" s="9">
        <v>433</v>
      </c>
      <c r="F31" s="9">
        <v>208</v>
      </c>
      <c r="G31" s="9">
        <v>370</v>
      </c>
      <c r="H31" s="25">
        <f t="shared" si="1"/>
        <v>0.36335012594458438</v>
      </c>
    </row>
    <row r="32" spans="1:8" s="5" customFormat="1" ht="14.1" customHeight="1">
      <c r="A32" s="11" t="s">
        <v>53</v>
      </c>
      <c r="B32" s="12">
        <f t="shared" si="0"/>
        <v>106307</v>
      </c>
      <c r="C32" s="12">
        <f>SUM(C17:C31)</f>
        <v>1126</v>
      </c>
      <c r="D32" s="12">
        <f t="shared" ref="D32:G32" si="3">SUM(D17:D31)</f>
        <v>47713</v>
      </c>
      <c r="E32" s="12">
        <f t="shared" si="3"/>
        <v>36977</v>
      </c>
      <c r="F32" s="12">
        <f t="shared" si="3"/>
        <v>13730</v>
      </c>
      <c r="G32" s="12">
        <f t="shared" si="3"/>
        <v>6761</v>
      </c>
      <c r="H32" s="27">
        <f t="shared" si="1"/>
        <v>0.45941471398873074</v>
      </c>
    </row>
    <row r="33" spans="1:8" s="5" customFormat="1" ht="15.95" customHeight="1">
      <c r="A33" s="6" t="s">
        <v>33</v>
      </c>
      <c r="B33" s="13">
        <f t="shared" si="0"/>
        <v>185421</v>
      </c>
      <c r="C33" s="13">
        <f>SUM(C16,C32)</f>
        <v>1911</v>
      </c>
      <c r="D33" s="13">
        <f t="shared" ref="D33:G33" si="4">SUM(D16,D32)</f>
        <v>77806</v>
      </c>
      <c r="E33" s="13">
        <f t="shared" si="4"/>
        <v>67209</v>
      </c>
      <c r="F33" s="13">
        <f t="shared" si="4"/>
        <v>26125</v>
      </c>
      <c r="G33" s="13">
        <f t="shared" si="4"/>
        <v>12370</v>
      </c>
      <c r="H33" s="28">
        <f t="shared" si="1"/>
        <v>0.42992433435263533</v>
      </c>
    </row>
    <row r="34" spans="1:8" s="5" customFormat="1" ht="15.95" customHeight="1">
      <c r="A34" s="8" t="s">
        <v>54</v>
      </c>
      <c r="B34" s="9">
        <v>1483637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34</v>
      </c>
      <c r="B35" s="16">
        <f>B33/B34</f>
        <v>0.12497733610040732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35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36</v>
      </c>
      <c r="B1" s="2" t="s">
        <v>38</v>
      </c>
      <c r="C1" s="1" t="s">
        <v>49</v>
      </c>
      <c r="D1" s="3" t="s">
        <v>57</v>
      </c>
    </row>
    <row r="2" spans="1:8" ht="13.5" customHeight="1"/>
    <row r="3" spans="1:8" s="5" customFormat="1" ht="15.95" customHeight="1">
      <c r="A3" s="29" t="s">
        <v>51</v>
      </c>
      <c r="B3" s="31" t="s">
        <v>1</v>
      </c>
      <c r="C3" s="33" t="s">
        <v>2</v>
      </c>
      <c r="D3" s="33"/>
      <c r="E3" s="33"/>
      <c r="F3" s="33"/>
      <c r="G3" s="33"/>
      <c r="H3" s="34" t="s">
        <v>3</v>
      </c>
    </row>
    <row r="4" spans="1:8" s="5" customFormat="1" ht="15.95" customHeight="1">
      <c r="A4" s="30"/>
      <c r="B4" s="32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35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9</v>
      </c>
      <c r="B6" s="9">
        <f>SUM(C6:G6)</f>
        <v>2458</v>
      </c>
      <c r="C6" s="9">
        <v>1</v>
      </c>
      <c r="D6" s="9">
        <v>649</v>
      </c>
      <c r="E6" s="9">
        <v>1026</v>
      </c>
      <c r="F6" s="9">
        <v>630</v>
      </c>
      <c r="G6" s="9">
        <v>152</v>
      </c>
      <c r="H6" s="25">
        <f>IF(B6=0,"-",SUM(C6,D6)/B6)</f>
        <v>0.26444263628966641</v>
      </c>
    </row>
    <row r="7" spans="1:8" s="5" customFormat="1" ht="14.1" customHeight="1">
      <c r="A7" s="8" t="s">
        <v>37</v>
      </c>
      <c r="B7" s="9">
        <f t="shared" ref="B7:B33" si="0">SUM(C7:G7)</f>
        <v>4276</v>
      </c>
      <c r="C7" s="9">
        <v>36</v>
      </c>
      <c r="D7" s="9">
        <v>1468</v>
      </c>
      <c r="E7" s="9">
        <v>1472</v>
      </c>
      <c r="F7" s="9">
        <v>738</v>
      </c>
      <c r="G7" s="9">
        <v>562</v>
      </c>
      <c r="H7" s="25">
        <f t="shared" ref="H7:H33" si="1">IF(B7=0,"-",SUM(C7,D7)/B7)</f>
        <v>0.3517305893358279</v>
      </c>
    </row>
    <row r="8" spans="1:8" s="5" customFormat="1" ht="14.1" customHeight="1">
      <c r="A8" s="8" t="s">
        <v>10</v>
      </c>
      <c r="B8" s="9">
        <f t="shared" si="0"/>
        <v>19719</v>
      </c>
      <c r="C8" s="9">
        <v>122</v>
      </c>
      <c r="D8" s="9">
        <v>5956</v>
      </c>
      <c r="E8" s="9">
        <v>7799</v>
      </c>
      <c r="F8" s="9">
        <v>3924</v>
      </c>
      <c r="G8" s="9">
        <v>1918</v>
      </c>
      <c r="H8" s="25">
        <f t="shared" si="1"/>
        <v>0.30823064049901111</v>
      </c>
    </row>
    <row r="9" spans="1:8" s="5" customFormat="1" ht="14.1" customHeight="1">
      <c r="A9" s="8" t="s">
        <v>11</v>
      </c>
      <c r="B9" s="9">
        <f t="shared" si="0"/>
        <v>14907</v>
      </c>
      <c r="C9" s="9">
        <v>107</v>
      </c>
      <c r="D9" s="9">
        <v>7061</v>
      </c>
      <c r="E9" s="9">
        <v>5498</v>
      </c>
      <c r="F9" s="9">
        <v>1710</v>
      </c>
      <c r="G9" s="9">
        <v>531</v>
      </c>
      <c r="H9" s="25">
        <f t="shared" si="1"/>
        <v>0.48084792379419067</v>
      </c>
    </row>
    <row r="10" spans="1:8" s="5" customFormat="1" ht="14.1" customHeight="1">
      <c r="A10" s="8" t="s">
        <v>12</v>
      </c>
      <c r="B10" s="9">
        <f t="shared" si="0"/>
        <v>18405</v>
      </c>
      <c r="C10" s="9">
        <v>499</v>
      </c>
      <c r="D10" s="9">
        <v>8516</v>
      </c>
      <c r="E10" s="9">
        <v>6254</v>
      </c>
      <c r="F10" s="9">
        <v>2229</v>
      </c>
      <c r="G10" s="9">
        <v>907</v>
      </c>
      <c r="H10" s="25">
        <f t="shared" si="1"/>
        <v>0.48981255093724529</v>
      </c>
    </row>
    <row r="11" spans="1:8" s="5" customFormat="1" ht="14.1" customHeight="1">
      <c r="A11" s="8" t="s">
        <v>13</v>
      </c>
      <c r="B11" s="9">
        <f t="shared" si="0"/>
        <v>1770</v>
      </c>
      <c r="C11" s="9">
        <v>12</v>
      </c>
      <c r="D11" s="9">
        <v>735</v>
      </c>
      <c r="E11" s="9">
        <v>728</v>
      </c>
      <c r="F11" s="9">
        <v>270</v>
      </c>
      <c r="G11" s="9">
        <v>25</v>
      </c>
      <c r="H11" s="25">
        <f t="shared" si="1"/>
        <v>0.42203389830508475</v>
      </c>
    </row>
    <row r="12" spans="1:8" s="5" customFormat="1" ht="14.1" customHeight="1">
      <c r="A12" s="8" t="s">
        <v>14</v>
      </c>
      <c r="B12" s="9">
        <f t="shared" si="0"/>
        <v>3695</v>
      </c>
      <c r="C12" s="9">
        <v>8</v>
      </c>
      <c r="D12" s="9">
        <v>723</v>
      </c>
      <c r="E12" s="9">
        <v>1227</v>
      </c>
      <c r="F12" s="9">
        <v>915</v>
      </c>
      <c r="G12" s="9">
        <v>822</v>
      </c>
      <c r="H12" s="25">
        <f t="shared" si="1"/>
        <v>0.19783491204330175</v>
      </c>
    </row>
    <row r="13" spans="1:8" s="5" customFormat="1" ht="14.1" customHeight="1">
      <c r="A13" s="8" t="s">
        <v>15</v>
      </c>
      <c r="B13" s="9">
        <f t="shared" si="0"/>
        <v>1352</v>
      </c>
      <c r="C13" s="9">
        <v>4</v>
      </c>
      <c r="D13" s="9">
        <v>233</v>
      </c>
      <c r="E13" s="9">
        <v>470</v>
      </c>
      <c r="F13" s="9">
        <v>518</v>
      </c>
      <c r="G13" s="9">
        <v>127</v>
      </c>
      <c r="H13" s="25">
        <f t="shared" si="1"/>
        <v>0.17529585798816569</v>
      </c>
    </row>
    <row r="14" spans="1:8" s="5" customFormat="1" ht="14.1" customHeight="1">
      <c r="A14" s="8" t="s">
        <v>16</v>
      </c>
      <c r="B14" s="9">
        <f t="shared" si="0"/>
        <v>5084</v>
      </c>
      <c r="C14" s="9">
        <v>50</v>
      </c>
      <c r="D14" s="9">
        <v>2033</v>
      </c>
      <c r="E14" s="9">
        <v>1734</v>
      </c>
      <c r="F14" s="9">
        <v>911</v>
      </c>
      <c r="G14" s="9">
        <v>356</v>
      </c>
      <c r="H14" s="25">
        <f t="shared" si="1"/>
        <v>0.40971675845790717</v>
      </c>
    </row>
    <row r="15" spans="1:8" s="5" customFormat="1" ht="14.1" customHeight="1">
      <c r="A15" s="8" t="s">
        <v>17</v>
      </c>
      <c r="B15" s="9">
        <f t="shared" si="0"/>
        <v>10901</v>
      </c>
      <c r="C15" s="9">
        <v>120</v>
      </c>
      <c r="D15" s="9">
        <v>5027</v>
      </c>
      <c r="E15" s="9">
        <v>3793</v>
      </c>
      <c r="F15" s="9">
        <v>1380</v>
      </c>
      <c r="G15" s="9">
        <v>581</v>
      </c>
      <c r="H15" s="25">
        <f t="shared" si="1"/>
        <v>0.47215851756719568</v>
      </c>
    </row>
    <row r="16" spans="1:8" s="5" customFormat="1" ht="14.1" customHeight="1">
      <c r="A16" s="23" t="s">
        <v>52</v>
      </c>
      <c r="B16" s="10">
        <f t="shared" si="0"/>
        <v>82567</v>
      </c>
      <c r="C16" s="10">
        <f>SUM(C6:C15)</f>
        <v>959</v>
      </c>
      <c r="D16" s="10">
        <f t="shared" ref="D16:G16" si="2">SUM(D6:D15)</f>
        <v>32401</v>
      </c>
      <c r="E16" s="10">
        <f t="shared" si="2"/>
        <v>30001</v>
      </c>
      <c r="F16" s="10">
        <f t="shared" si="2"/>
        <v>13225</v>
      </c>
      <c r="G16" s="10">
        <f t="shared" si="2"/>
        <v>5981</v>
      </c>
      <c r="H16" s="26">
        <f t="shared" si="1"/>
        <v>0.40403551055506437</v>
      </c>
    </row>
    <row r="17" spans="1:8" s="5" customFormat="1" ht="14.1" customHeight="1">
      <c r="A17" s="8" t="s">
        <v>18</v>
      </c>
      <c r="B17" s="9">
        <f t="shared" si="0"/>
        <v>16322</v>
      </c>
      <c r="C17" s="9">
        <v>37</v>
      </c>
      <c r="D17" s="9">
        <v>5966</v>
      </c>
      <c r="E17" s="9">
        <v>6038</v>
      </c>
      <c r="F17" s="9">
        <v>2387</v>
      </c>
      <c r="G17" s="9">
        <v>1894</v>
      </c>
      <c r="H17" s="25">
        <f t="shared" si="1"/>
        <v>0.36778581056243109</v>
      </c>
    </row>
    <row r="18" spans="1:8" s="5" customFormat="1" ht="14.1" customHeight="1">
      <c r="A18" s="8" t="s">
        <v>19</v>
      </c>
      <c r="B18" s="9">
        <f t="shared" si="0"/>
        <v>2427</v>
      </c>
      <c r="C18" s="9">
        <v>4</v>
      </c>
      <c r="D18" s="9">
        <v>680</v>
      </c>
      <c r="E18" s="9">
        <v>924</v>
      </c>
      <c r="F18" s="9">
        <v>514</v>
      </c>
      <c r="G18" s="9">
        <v>305</v>
      </c>
      <c r="H18" s="25">
        <f t="shared" si="1"/>
        <v>0.28182941903584674</v>
      </c>
    </row>
    <row r="19" spans="1:8" s="5" customFormat="1" ht="14.1" customHeight="1">
      <c r="A19" s="8" t="s">
        <v>20</v>
      </c>
      <c r="B19" s="9">
        <f t="shared" si="0"/>
        <v>41159</v>
      </c>
      <c r="C19" s="9">
        <v>338</v>
      </c>
      <c r="D19" s="9">
        <v>20352</v>
      </c>
      <c r="E19" s="9">
        <v>14326</v>
      </c>
      <c r="F19" s="9">
        <v>4016</v>
      </c>
      <c r="G19" s="9">
        <v>2127</v>
      </c>
      <c r="H19" s="25">
        <f t="shared" si="1"/>
        <v>0.50268471051288899</v>
      </c>
    </row>
    <row r="20" spans="1:8" s="5" customFormat="1" ht="14.1" customHeight="1">
      <c r="A20" s="8" t="s">
        <v>21</v>
      </c>
      <c r="B20" s="9">
        <f t="shared" si="0"/>
        <v>0</v>
      </c>
      <c r="C20" s="9" t="s">
        <v>56</v>
      </c>
      <c r="D20" s="9" t="s">
        <v>56</v>
      </c>
      <c r="E20" s="9" t="s">
        <v>56</v>
      </c>
      <c r="F20" s="9" t="s">
        <v>56</v>
      </c>
      <c r="G20" s="9" t="s">
        <v>56</v>
      </c>
      <c r="H20" s="25" t="str">
        <f t="shared" si="1"/>
        <v>-</v>
      </c>
    </row>
    <row r="21" spans="1:8" s="5" customFormat="1" ht="14.1" customHeight="1">
      <c r="A21" s="8" t="s">
        <v>22</v>
      </c>
      <c r="B21" s="9">
        <f t="shared" si="0"/>
        <v>1439</v>
      </c>
      <c r="C21" s="9">
        <v>19</v>
      </c>
      <c r="D21" s="9">
        <v>493</v>
      </c>
      <c r="E21" s="9">
        <v>534</v>
      </c>
      <c r="F21" s="9">
        <v>317</v>
      </c>
      <c r="G21" s="9">
        <v>76</v>
      </c>
      <c r="H21" s="25">
        <f t="shared" si="1"/>
        <v>0.35580264072272411</v>
      </c>
    </row>
    <row r="22" spans="1:8" s="5" customFormat="1" ht="14.1" customHeight="1">
      <c r="A22" s="8" t="s">
        <v>23</v>
      </c>
      <c r="B22" s="9">
        <f t="shared" si="0"/>
        <v>4361</v>
      </c>
      <c r="C22" s="9">
        <v>158</v>
      </c>
      <c r="D22" s="9">
        <v>2333</v>
      </c>
      <c r="E22" s="9">
        <v>1342</v>
      </c>
      <c r="F22" s="9">
        <v>388</v>
      </c>
      <c r="G22" s="9">
        <v>140</v>
      </c>
      <c r="H22" s="25">
        <f t="shared" si="1"/>
        <v>0.57119926622334327</v>
      </c>
    </row>
    <row r="23" spans="1:8" s="5" customFormat="1" ht="14.1" customHeight="1">
      <c r="A23" s="8" t="s">
        <v>24</v>
      </c>
      <c r="B23" s="9">
        <f t="shared" si="0"/>
        <v>5377</v>
      </c>
      <c r="C23" s="9">
        <v>88</v>
      </c>
      <c r="D23" s="9">
        <v>2785</v>
      </c>
      <c r="E23" s="9">
        <v>1822</v>
      </c>
      <c r="F23" s="9">
        <v>522</v>
      </c>
      <c r="G23" s="9">
        <v>160</v>
      </c>
      <c r="H23" s="25">
        <f t="shared" si="1"/>
        <v>0.53431281383671192</v>
      </c>
    </row>
    <row r="24" spans="1:8" s="5" customFormat="1" ht="14.1" customHeight="1">
      <c r="A24" s="8" t="s">
        <v>25</v>
      </c>
      <c r="B24" s="9">
        <f t="shared" si="0"/>
        <v>17095</v>
      </c>
      <c r="C24" s="9">
        <v>185</v>
      </c>
      <c r="D24" s="9">
        <v>7410</v>
      </c>
      <c r="E24" s="9">
        <v>5926</v>
      </c>
      <c r="F24" s="9">
        <v>2606</v>
      </c>
      <c r="G24" s="9">
        <v>968</v>
      </c>
      <c r="H24" s="25">
        <f t="shared" si="1"/>
        <v>0.44428195378765722</v>
      </c>
    </row>
    <row r="25" spans="1:8" s="5" customFormat="1" ht="14.1" customHeight="1">
      <c r="A25" s="8" t="s">
        <v>26</v>
      </c>
      <c r="B25" s="9">
        <f t="shared" si="0"/>
        <v>8560</v>
      </c>
      <c r="C25" s="9">
        <v>103</v>
      </c>
      <c r="D25" s="9">
        <v>3546</v>
      </c>
      <c r="E25" s="9">
        <v>3068</v>
      </c>
      <c r="F25" s="9">
        <v>1348</v>
      </c>
      <c r="G25" s="9">
        <v>495</v>
      </c>
      <c r="H25" s="25">
        <f t="shared" si="1"/>
        <v>0.42628504672897194</v>
      </c>
    </row>
    <row r="26" spans="1:8" s="5" customFormat="1" ht="14.1" customHeight="1">
      <c r="A26" s="8" t="s">
        <v>27</v>
      </c>
      <c r="B26" s="9">
        <f t="shared" si="0"/>
        <v>0</v>
      </c>
      <c r="C26" s="9" t="s">
        <v>56</v>
      </c>
      <c r="D26" s="9" t="s">
        <v>56</v>
      </c>
      <c r="E26" s="9" t="s">
        <v>56</v>
      </c>
      <c r="F26" s="9" t="s">
        <v>56</v>
      </c>
      <c r="G26" s="9" t="s">
        <v>56</v>
      </c>
      <c r="H26" s="25" t="str">
        <f t="shared" si="1"/>
        <v>-</v>
      </c>
    </row>
    <row r="27" spans="1:8" s="5" customFormat="1" ht="14.1" customHeight="1">
      <c r="A27" s="8" t="s">
        <v>28</v>
      </c>
      <c r="B27" s="9">
        <f t="shared" si="0"/>
        <v>0</v>
      </c>
      <c r="C27" s="9" t="s">
        <v>56</v>
      </c>
      <c r="D27" s="9" t="s">
        <v>56</v>
      </c>
      <c r="E27" s="9" t="s">
        <v>56</v>
      </c>
      <c r="F27" s="9" t="s">
        <v>56</v>
      </c>
      <c r="G27" s="9" t="s">
        <v>56</v>
      </c>
      <c r="H27" s="25" t="str">
        <f t="shared" si="1"/>
        <v>-</v>
      </c>
    </row>
    <row r="28" spans="1:8" s="5" customFormat="1" ht="14.1" customHeight="1">
      <c r="A28" s="8" t="s">
        <v>29</v>
      </c>
      <c r="B28" s="9">
        <f t="shared" si="0"/>
        <v>0</v>
      </c>
      <c r="C28" s="9" t="s">
        <v>56</v>
      </c>
      <c r="D28" s="9" t="s">
        <v>56</v>
      </c>
      <c r="E28" s="9" t="s">
        <v>56</v>
      </c>
      <c r="F28" s="9" t="s">
        <v>56</v>
      </c>
      <c r="G28" s="9" t="s">
        <v>56</v>
      </c>
      <c r="H28" s="25" t="str">
        <f t="shared" si="1"/>
        <v>-</v>
      </c>
    </row>
    <row r="29" spans="1:8" s="5" customFormat="1" ht="14.1" customHeight="1">
      <c r="A29" s="8" t="s">
        <v>30</v>
      </c>
      <c r="B29" s="9">
        <f t="shared" si="0"/>
        <v>5734</v>
      </c>
      <c r="C29" s="9">
        <v>58</v>
      </c>
      <c r="D29" s="9">
        <v>2563</v>
      </c>
      <c r="E29" s="9">
        <v>2195</v>
      </c>
      <c r="F29" s="9">
        <v>879</v>
      </c>
      <c r="G29" s="9">
        <v>39</v>
      </c>
      <c r="H29" s="25">
        <f t="shared" si="1"/>
        <v>0.45709801185908616</v>
      </c>
    </row>
    <row r="30" spans="1:8" s="5" customFormat="1" ht="14.1" customHeight="1">
      <c r="A30" s="8" t="s">
        <v>31</v>
      </c>
      <c r="B30" s="9">
        <f t="shared" si="0"/>
        <v>829</v>
      </c>
      <c r="C30" s="9">
        <v>7</v>
      </c>
      <c r="D30" s="9">
        <v>334</v>
      </c>
      <c r="E30" s="9">
        <v>311</v>
      </c>
      <c r="F30" s="9">
        <v>153</v>
      </c>
      <c r="G30" s="9">
        <v>24</v>
      </c>
      <c r="H30" s="25">
        <f t="shared" si="1"/>
        <v>0.41133896260554886</v>
      </c>
    </row>
    <row r="31" spans="1:8" s="5" customFormat="1" ht="14.1" customHeight="1">
      <c r="A31" s="8" t="s">
        <v>32</v>
      </c>
      <c r="B31" s="9">
        <f t="shared" si="0"/>
        <v>1641</v>
      </c>
      <c r="C31" s="9">
        <v>1</v>
      </c>
      <c r="D31" s="9">
        <v>630</v>
      </c>
      <c r="E31" s="9">
        <v>522</v>
      </c>
      <c r="F31" s="9">
        <v>174</v>
      </c>
      <c r="G31" s="9">
        <v>314</v>
      </c>
      <c r="H31" s="25">
        <f t="shared" si="1"/>
        <v>0.38452163315051796</v>
      </c>
    </row>
    <row r="32" spans="1:8" s="5" customFormat="1" ht="14.1" customHeight="1">
      <c r="A32" s="11" t="s">
        <v>53</v>
      </c>
      <c r="B32" s="12">
        <f t="shared" si="0"/>
        <v>104944</v>
      </c>
      <c r="C32" s="12">
        <f>SUM(C17:C31)</f>
        <v>998</v>
      </c>
      <c r="D32" s="12">
        <f t="shared" ref="D32:G32" si="3">SUM(D17:D31)</f>
        <v>47092</v>
      </c>
      <c r="E32" s="12">
        <f t="shared" si="3"/>
        <v>37008</v>
      </c>
      <c r="F32" s="12">
        <f t="shared" si="3"/>
        <v>13304</v>
      </c>
      <c r="G32" s="12">
        <f t="shared" si="3"/>
        <v>6542</v>
      </c>
      <c r="H32" s="27">
        <f t="shared" si="1"/>
        <v>0.45824439701173958</v>
      </c>
    </row>
    <row r="33" spans="1:8" s="5" customFormat="1" ht="15.95" customHeight="1">
      <c r="A33" s="6" t="s">
        <v>33</v>
      </c>
      <c r="B33" s="13">
        <f t="shared" si="0"/>
        <v>187511</v>
      </c>
      <c r="C33" s="13">
        <f>SUM(C16,C32)</f>
        <v>1957</v>
      </c>
      <c r="D33" s="13">
        <f t="shared" ref="D33:G33" si="4">SUM(D16,D32)</f>
        <v>79493</v>
      </c>
      <c r="E33" s="13">
        <f t="shared" si="4"/>
        <v>67009</v>
      </c>
      <c r="F33" s="13">
        <f t="shared" si="4"/>
        <v>26529</v>
      </c>
      <c r="G33" s="13">
        <f t="shared" si="4"/>
        <v>12523</v>
      </c>
      <c r="H33" s="28">
        <f t="shared" si="1"/>
        <v>0.43437451669502058</v>
      </c>
    </row>
    <row r="34" spans="1:8" s="5" customFormat="1" ht="15.95" customHeight="1">
      <c r="A34" s="8" t="s">
        <v>54</v>
      </c>
      <c r="B34" s="9">
        <v>1463030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34</v>
      </c>
      <c r="B35" s="16">
        <f>B33/B34</f>
        <v>0.1281662030170263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35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pane xSplit="1" ySplit="4" topLeftCell="B5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36</v>
      </c>
      <c r="B1" s="2" t="s">
        <v>38</v>
      </c>
      <c r="C1" s="1" t="s">
        <v>50</v>
      </c>
      <c r="D1" s="3" t="s">
        <v>57</v>
      </c>
    </row>
    <row r="2" spans="1:8" ht="13.5" customHeight="1"/>
    <row r="3" spans="1:8" s="5" customFormat="1" ht="15.95" customHeight="1">
      <c r="A3" s="29" t="s">
        <v>51</v>
      </c>
      <c r="B3" s="31" t="s">
        <v>1</v>
      </c>
      <c r="C3" s="33" t="s">
        <v>2</v>
      </c>
      <c r="D3" s="33"/>
      <c r="E3" s="33"/>
      <c r="F3" s="33"/>
      <c r="G3" s="33"/>
      <c r="H3" s="34" t="s">
        <v>3</v>
      </c>
    </row>
    <row r="4" spans="1:8" s="5" customFormat="1" ht="15.95" customHeight="1">
      <c r="A4" s="30"/>
      <c r="B4" s="32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35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9</v>
      </c>
      <c r="B6" s="9">
        <f>SUM('1月:12月'!B6)</f>
        <v>27234</v>
      </c>
      <c r="C6" s="9">
        <f>SUM('1月:12月'!C6)</f>
        <v>27</v>
      </c>
      <c r="D6" s="9">
        <f>SUM('1月:12月'!D6)</f>
        <v>6665</v>
      </c>
      <c r="E6" s="9">
        <f>SUM('1月:12月'!E6)</f>
        <v>11273</v>
      </c>
      <c r="F6" s="9">
        <f>SUM('1月:12月'!F6)</f>
        <v>6998</v>
      </c>
      <c r="G6" s="9">
        <f>SUM('1月:12月'!G6)</f>
        <v>2271</v>
      </c>
      <c r="H6" s="25">
        <f>IF(B6=0,"-",SUM(C6,D6)/B6)</f>
        <v>0.24572225894102959</v>
      </c>
    </row>
    <row r="7" spans="1:8" s="5" customFormat="1" ht="14.1" customHeight="1">
      <c r="A7" s="8" t="s">
        <v>37</v>
      </c>
      <c r="B7" s="9">
        <f>SUM('1月:12月'!B7)</f>
        <v>45733</v>
      </c>
      <c r="C7" s="9">
        <f>SUM('1月:12月'!C7)</f>
        <v>257</v>
      </c>
      <c r="D7" s="9">
        <f>SUM('1月:12月'!D7)</f>
        <v>13335</v>
      </c>
      <c r="E7" s="9">
        <f>SUM('1月:12月'!E7)</f>
        <v>15607</v>
      </c>
      <c r="F7" s="9">
        <f>SUM('1月:12月'!F7)</f>
        <v>9587</v>
      </c>
      <c r="G7" s="9">
        <f>SUM('1月:12月'!G7)</f>
        <v>6947</v>
      </c>
      <c r="H7" s="25">
        <f t="shared" ref="H7:H33" si="0">IF(B7=0,"-",SUM(C7,D7)/B7)</f>
        <v>0.29720333238580454</v>
      </c>
    </row>
    <row r="8" spans="1:8" s="5" customFormat="1" ht="14.1" customHeight="1">
      <c r="A8" s="8" t="s">
        <v>10</v>
      </c>
      <c r="B8" s="9">
        <f>SUM('1月:12月'!B8)</f>
        <v>205592</v>
      </c>
      <c r="C8" s="9">
        <f>SUM('1月:12月'!C8)</f>
        <v>1221</v>
      </c>
      <c r="D8" s="9">
        <f>SUM('1月:12月'!D8)</f>
        <v>67975</v>
      </c>
      <c r="E8" s="9">
        <f>SUM('1月:12月'!E8)</f>
        <v>80468</v>
      </c>
      <c r="F8" s="9">
        <f>SUM('1月:12月'!F8)</f>
        <v>36599</v>
      </c>
      <c r="G8" s="9">
        <f>SUM('1月:12月'!G8)</f>
        <v>19329</v>
      </c>
      <c r="H8" s="25">
        <f t="shared" si="0"/>
        <v>0.33656951632359233</v>
      </c>
    </row>
    <row r="9" spans="1:8" s="5" customFormat="1" ht="14.1" customHeight="1">
      <c r="A9" s="8" t="s">
        <v>11</v>
      </c>
      <c r="B9" s="9">
        <f>SUM('1月:12月'!B9)</f>
        <v>146685</v>
      </c>
      <c r="C9" s="9">
        <f>SUM('1月:12月'!C9)</f>
        <v>611</v>
      </c>
      <c r="D9" s="9">
        <f>SUM('1月:12月'!D9)</f>
        <v>62726</v>
      </c>
      <c r="E9" s="9">
        <f>SUM('1月:12月'!E9)</f>
        <v>60836</v>
      </c>
      <c r="F9" s="9">
        <f>SUM('1月:12月'!F9)</f>
        <v>16907</v>
      </c>
      <c r="G9" s="9">
        <f>SUM('1月:12月'!G9)</f>
        <v>5605</v>
      </c>
      <c r="H9" s="25">
        <f t="shared" si="0"/>
        <v>0.43178920816716093</v>
      </c>
    </row>
    <row r="10" spans="1:8" s="5" customFormat="1" ht="14.1" customHeight="1">
      <c r="A10" s="8" t="s">
        <v>12</v>
      </c>
      <c r="B10" s="9">
        <f>SUM('1月:12月'!B10)</f>
        <v>199456</v>
      </c>
      <c r="C10" s="9">
        <f>SUM('1月:12月'!C10)</f>
        <v>3587</v>
      </c>
      <c r="D10" s="9">
        <f>SUM('1月:12月'!D10)</f>
        <v>92784</v>
      </c>
      <c r="E10" s="9">
        <f>SUM('1月:12月'!E10)</f>
        <v>66186</v>
      </c>
      <c r="F10" s="9">
        <f>SUM('1月:12月'!F10)</f>
        <v>26338</v>
      </c>
      <c r="G10" s="9">
        <f>SUM('1月:12月'!G10)</f>
        <v>10561</v>
      </c>
      <c r="H10" s="25">
        <f t="shared" si="0"/>
        <v>0.48316922027915932</v>
      </c>
    </row>
    <row r="11" spans="1:8" s="5" customFormat="1" ht="14.1" customHeight="1">
      <c r="A11" s="8" t="s">
        <v>13</v>
      </c>
      <c r="B11" s="9">
        <f>SUM('1月:12月'!B11)</f>
        <v>19049</v>
      </c>
      <c r="C11" s="9">
        <f>SUM('1月:12月'!C11)</f>
        <v>111</v>
      </c>
      <c r="D11" s="9">
        <f>SUM('1月:12月'!D11)</f>
        <v>7753</v>
      </c>
      <c r="E11" s="9">
        <f>SUM('1月:12月'!E11)</f>
        <v>7614</v>
      </c>
      <c r="F11" s="9">
        <f>SUM('1月:12月'!F11)</f>
        <v>3148</v>
      </c>
      <c r="G11" s="9">
        <f>SUM('1月:12月'!G11)</f>
        <v>423</v>
      </c>
      <c r="H11" s="25">
        <f t="shared" si="0"/>
        <v>0.41283006981993803</v>
      </c>
    </row>
    <row r="12" spans="1:8" s="5" customFormat="1" ht="14.1" customHeight="1">
      <c r="A12" s="8" t="s">
        <v>14</v>
      </c>
      <c r="B12" s="9">
        <f>SUM('1月:12月'!B12)</f>
        <v>46438</v>
      </c>
      <c r="C12" s="9">
        <f>SUM('1月:12月'!C12)</f>
        <v>52</v>
      </c>
      <c r="D12" s="9">
        <f>SUM('1月:12月'!D12)</f>
        <v>8198</v>
      </c>
      <c r="E12" s="9">
        <f>SUM('1月:12月'!E12)</f>
        <v>14198</v>
      </c>
      <c r="F12" s="9">
        <f>SUM('1月:12月'!F12)</f>
        <v>12003</v>
      </c>
      <c r="G12" s="9">
        <f>SUM('1月:12月'!G12)</f>
        <v>11987</v>
      </c>
      <c r="H12" s="25">
        <f t="shared" si="0"/>
        <v>0.17765622981179208</v>
      </c>
    </row>
    <row r="13" spans="1:8" s="5" customFormat="1" ht="14.1" customHeight="1">
      <c r="A13" s="8" t="s">
        <v>15</v>
      </c>
      <c r="B13" s="9">
        <f>SUM('1月:12月'!B13)</f>
        <v>15710</v>
      </c>
      <c r="C13" s="9">
        <f>SUM('1月:12月'!C13)</f>
        <v>65</v>
      </c>
      <c r="D13" s="9">
        <f>SUM('1月:12月'!D13)</f>
        <v>4368</v>
      </c>
      <c r="E13" s="9">
        <f>SUM('1月:12月'!E13)</f>
        <v>6136</v>
      </c>
      <c r="F13" s="9">
        <f>SUM('1月:12月'!F13)</f>
        <v>4516</v>
      </c>
      <c r="G13" s="9">
        <f>SUM('1月:12月'!G13)</f>
        <v>625</v>
      </c>
      <c r="H13" s="25">
        <f t="shared" si="0"/>
        <v>0.2821769573520051</v>
      </c>
    </row>
    <row r="14" spans="1:8" s="5" customFormat="1" ht="14.1" customHeight="1">
      <c r="A14" s="8" t="s">
        <v>16</v>
      </c>
      <c r="B14" s="9">
        <f>SUM('1月:12月'!B14)</f>
        <v>56664</v>
      </c>
      <c r="C14" s="9">
        <f>SUM('1月:12月'!C14)</f>
        <v>404</v>
      </c>
      <c r="D14" s="9">
        <f>SUM('1月:12月'!D14)</f>
        <v>26183</v>
      </c>
      <c r="E14" s="9">
        <f>SUM('1月:12月'!E14)</f>
        <v>18393</v>
      </c>
      <c r="F14" s="9">
        <f>SUM('1月:12月'!F14)</f>
        <v>7849</v>
      </c>
      <c r="G14" s="9">
        <f>SUM('1月:12月'!G14)</f>
        <v>3835</v>
      </c>
      <c r="H14" s="25">
        <f t="shared" si="0"/>
        <v>0.46920443314979526</v>
      </c>
    </row>
    <row r="15" spans="1:8" s="5" customFormat="1" ht="14.1" customHeight="1">
      <c r="A15" s="8" t="s">
        <v>17</v>
      </c>
      <c r="B15" s="9">
        <f>SUM('1月:12月'!B15)</f>
        <v>117647</v>
      </c>
      <c r="C15" s="9">
        <f>SUM('1月:12月'!C15)</f>
        <v>1436</v>
      </c>
      <c r="D15" s="9">
        <f>SUM('1月:12月'!D15)</f>
        <v>50378</v>
      </c>
      <c r="E15" s="9">
        <f>SUM('1月:12月'!E15)</f>
        <v>43124</v>
      </c>
      <c r="F15" s="9">
        <f>SUM('1月:12月'!F15)</f>
        <v>15071</v>
      </c>
      <c r="G15" s="9">
        <f>SUM('1月:12月'!G15)</f>
        <v>7638</v>
      </c>
      <c r="H15" s="25">
        <f t="shared" si="0"/>
        <v>0.44041922020961011</v>
      </c>
    </row>
    <row r="16" spans="1:8" s="5" customFormat="1" ht="14.1" customHeight="1">
      <c r="A16" s="23" t="s">
        <v>52</v>
      </c>
      <c r="B16" s="10">
        <f>SUM('1月:12月'!B16)</f>
        <v>880208</v>
      </c>
      <c r="C16" s="10">
        <f>SUM('1月:12月'!C16)</f>
        <v>7771</v>
      </c>
      <c r="D16" s="10">
        <f>SUM('1月:12月'!D16)</f>
        <v>340365</v>
      </c>
      <c r="E16" s="10">
        <f>SUM('1月:12月'!E16)</f>
        <v>323835</v>
      </c>
      <c r="F16" s="10">
        <f>SUM('1月:12月'!F16)</f>
        <v>139016</v>
      </c>
      <c r="G16" s="10">
        <f>SUM('1月:12月'!G16)</f>
        <v>69221</v>
      </c>
      <c r="H16" s="26">
        <f t="shared" si="0"/>
        <v>0.39551560540235942</v>
      </c>
    </row>
    <row r="17" spans="1:8" s="5" customFormat="1" ht="14.1" customHeight="1">
      <c r="A17" s="8" t="s">
        <v>18</v>
      </c>
      <c r="B17" s="9">
        <f>SUM('1月:12月'!B17)</f>
        <v>157778</v>
      </c>
      <c r="C17" s="9">
        <f>SUM('1月:12月'!C17)</f>
        <v>514</v>
      </c>
      <c r="D17" s="9">
        <f>SUM('1月:12月'!D17)</f>
        <v>57010</v>
      </c>
      <c r="E17" s="9">
        <f>SUM('1月:12月'!E17)</f>
        <v>54648</v>
      </c>
      <c r="F17" s="9">
        <f>SUM('1月:12月'!F17)</f>
        <v>25319</v>
      </c>
      <c r="G17" s="9">
        <f>SUM('1月:12月'!G17)</f>
        <v>20287</v>
      </c>
      <c r="H17" s="25">
        <f t="shared" si="0"/>
        <v>0.36458821888983256</v>
      </c>
    </row>
    <row r="18" spans="1:8" s="5" customFormat="1" ht="14.1" customHeight="1">
      <c r="A18" s="8" t="s">
        <v>19</v>
      </c>
      <c r="B18" s="9">
        <f>SUM('1月:12月'!B18)</f>
        <v>24503</v>
      </c>
      <c r="C18" s="9">
        <f>SUM('1月:12月'!C18)</f>
        <v>51</v>
      </c>
      <c r="D18" s="9">
        <f>SUM('1月:12月'!D18)</f>
        <v>7892</v>
      </c>
      <c r="E18" s="9">
        <f>SUM('1月:12月'!E18)</f>
        <v>9219</v>
      </c>
      <c r="F18" s="9">
        <f>SUM('1月:12月'!F18)</f>
        <v>4151</v>
      </c>
      <c r="G18" s="9">
        <f>SUM('1月:12月'!G18)</f>
        <v>3190</v>
      </c>
      <c r="H18" s="25">
        <f t="shared" si="0"/>
        <v>0.32416438803411829</v>
      </c>
    </row>
    <row r="19" spans="1:8" s="5" customFormat="1" ht="14.1" customHeight="1">
      <c r="A19" s="8" t="s">
        <v>20</v>
      </c>
      <c r="B19" s="9">
        <f>SUM('1月:12月'!B19)</f>
        <v>461429</v>
      </c>
      <c r="C19" s="9">
        <f>SUM('1月:12月'!C19)</f>
        <v>3581</v>
      </c>
      <c r="D19" s="9">
        <f>SUM('1月:12月'!D19)</f>
        <v>229343</v>
      </c>
      <c r="E19" s="9">
        <f>SUM('1月:12月'!E19)</f>
        <v>157280</v>
      </c>
      <c r="F19" s="9">
        <f>SUM('1月:12月'!F19)</f>
        <v>45318</v>
      </c>
      <c r="G19" s="9">
        <f>SUM('1月:12月'!G19)</f>
        <v>25907</v>
      </c>
      <c r="H19" s="25">
        <f t="shared" si="0"/>
        <v>0.50478838564546225</v>
      </c>
    </row>
    <row r="20" spans="1:8" s="5" customFormat="1" ht="14.1" customHeight="1">
      <c r="A20" s="8" t="s">
        <v>21</v>
      </c>
      <c r="B20" s="9">
        <f>SUM('1月:12月'!B20)</f>
        <v>0</v>
      </c>
      <c r="C20" s="9">
        <f>SUM('1月:12月'!C20)</f>
        <v>0</v>
      </c>
      <c r="D20" s="9">
        <f>SUM('1月:12月'!D20)</f>
        <v>0</v>
      </c>
      <c r="E20" s="9">
        <f>SUM('1月:12月'!E20)</f>
        <v>0</v>
      </c>
      <c r="F20" s="9">
        <f>SUM('1月:12月'!F20)</f>
        <v>0</v>
      </c>
      <c r="G20" s="9">
        <f>SUM('1月:12月'!G20)</f>
        <v>0</v>
      </c>
      <c r="H20" s="25" t="str">
        <f t="shared" si="0"/>
        <v>-</v>
      </c>
    </row>
    <row r="21" spans="1:8" s="5" customFormat="1" ht="14.1" customHeight="1">
      <c r="A21" s="8" t="s">
        <v>22</v>
      </c>
      <c r="B21" s="9">
        <f>SUM('1月:12月'!B21)</f>
        <v>17587</v>
      </c>
      <c r="C21" s="9">
        <f>SUM('1月:12月'!C21)</f>
        <v>199</v>
      </c>
      <c r="D21" s="9">
        <f>SUM('1月:12月'!D21)</f>
        <v>7393</v>
      </c>
      <c r="E21" s="9">
        <f>SUM('1月:12月'!E21)</f>
        <v>5544</v>
      </c>
      <c r="F21" s="9">
        <f>SUM('1月:12月'!F21)</f>
        <v>3321</v>
      </c>
      <c r="G21" s="9">
        <f>SUM('1月:12月'!G21)</f>
        <v>1130</v>
      </c>
      <c r="H21" s="25">
        <f t="shared" si="0"/>
        <v>0.43168249275032694</v>
      </c>
    </row>
    <row r="22" spans="1:8" s="5" customFormat="1" ht="14.1" customHeight="1">
      <c r="A22" s="8" t="s">
        <v>23</v>
      </c>
      <c r="B22" s="9">
        <f>SUM('1月:12月'!B22)</f>
        <v>50002</v>
      </c>
      <c r="C22" s="9">
        <f>SUM('1月:12月'!C22)</f>
        <v>1333</v>
      </c>
      <c r="D22" s="9">
        <f>SUM('1月:12月'!D22)</f>
        <v>24198</v>
      </c>
      <c r="E22" s="9">
        <f>SUM('1月:12月'!E22)</f>
        <v>17479</v>
      </c>
      <c r="F22" s="9">
        <f>SUM('1月:12月'!F22)</f>
        <v>4610</v>
      </c>
      <c r="G22" s="9">
        <f>SUM('1月:12月'!G22)</f>
        <v>2382</v>
      </c>
      <c r="H22" s="25">
        <f t="shared" si="0"/>
        <v>0.51059957601695927</v>
      </c>
    </row>
    <row r="23" spans="1:8" s="5" customFormat="1" ht="14.1" customHeight="1">
      <c r="A23" s="8" t="s">
        <v>24</v>
      </c>
      <c r="B23" s="9">
        <f>SUM('1月:12月'!B23)</f>
        <v>62484</v>
      </c>
      <c r="C23" s="9">
        <f>SUM('1月:12月'!C23)</f>
        <v>1052</v>
      </c>
      <c r="D23" s="9">
        <f>SUM('1月:12月'!D23)</f>
        <v>33354</v>
      </c>
      <c r="E23" s="9">
        <f>SUM('1月:12月'!E23)</f>
        <v>20289</v>
      </c>
      <c r="F23" s="9">
        <f>SUM('1月:12月'!F23)</f>
        <v>5200</v>
      </c>
      <c r="G23" s="9">
        <f>SUM('1月:12月'!G23)</f>
        <v>2589</v>
      </c>
      <c r="H23" s="25">
        <f t="shared" si="0"/>
        <v>0.55063696306254406</v>
      </c>
    </row>
    <row r="24" spans="1:8" s="5" customFormat="1" ht="14.1" customHeight="1">
      <c r="A24" s="8" t="s">
        <v>25</v>
      </c>
      <c r="B24" s="9">
        <f>SUM('1月:12月'!B24)</f>
        <v>199397</v>
      </c>
      <c r="C24" s="9">
        <f>SUM('1月:12月'!C24)</f>
        <v>2305</v>
      </c>
      <c r="D24" s="9">
        <f>SUM('1月:12月'!D24)</f>
        <v>90302</v>
      </c>
      <c r="E24" s="9">
        <f>SUM('1月:12月'!E24)</f>
        <v>66270</v>
      </c>
      <c r="F24" s="9">
        <f>SUM('1月:12月'!F24)</f>
        <v>26867</v>
      </c>
      <c r="G24" s="9">
        <f>SUM('1月:12月'!G24)</f>
        <v>13653</v>
      </c>
      <c r="H24" s="25">
        <f t="shared" si="0"/>
        <v>0.46443527234612358</v>
      </c>
    </row>
    <row r="25" spans="1:8" s="5" customFormat="1" ht="14.1" customHeight="1">
      <c r="A25" s="8" t="s">
        <v>26</v>
      </c>
      <c r="B25" s="9">
        <f>SUM('1月:12月'!B25)</f>
        <v>94593</v>
      </c>
      <c r="C25" s="9">
        <f>SUM('1月:12月'!C25)</f>
        <v>734</v>
      </c>
      <c r="D25" s="9">
        <f>SUM('1月:12月'!D25)</f>
        <v>38331</v>
      </c>
      <c r="E25" s="9">
        <f>SUM('1月:12月'!E25)</f>
        <v>34580</v>
      </c>
      <c r="F25" s="9">
        <f>SUM('1月:12月'!F25)</f>
        <v>15110</v>
      </c>
      <c r="G25" s="9">
        <f>SUM('1月:12月'!G25)</f>
        <v>5838</v>
      </c>
      <c r="H25" s="25">
        <f t="shared" si="0"/>
        <v>0.41297981880265983</v>
      </c>
    </row>
    <row r="26" spans="1:8" s="5" customFormat="1" ht="14.1" customHeight="1">
      <c r="A26" s="8" t="s">
        <v>27</v>
      </c>
      <c r="B26" s="9">
        <f>SUM('1月:12月'!B26)</f>
        <v>0</v>
      </c>
      <c r="C26" s="9">
        <f>SUM('1月:12月'!C26)</f>
        <v>0</v>
      </c>
      <c r="D26" s="9">
        <f>SUM('1月:12月'!D26)</f>
        <v>0</v>
      </c>
      <c r="E26" s="9">
        <f>SUM('1月:12月'!E26)</f>
        <v>0</v>
      </c>
      <c r="F26" s="9">
        <f>SUM('1月:12月'!F26)</f>
        <v>0</v>
      </c>
      <c r="G26" s="9">
        <f>SUM('1月:12月'!G26)</f>
        <v>0</v>
      </c>
      <c r="H26" s="25" t="str">
        <f t="shared" si="0"/>
        <v>-</v>
      </c>
    </row>
    <row r="27" spans="1:8" s="5" customFormat="1" ht="14.1" customHeight="1">
      <c r="A27" s="8" t="s">
        <v>28</v>
      </c>
      <c r="B27" s="9">
        <f>SUM('1月:12月'!B27)</f>
        <v>0</v>
      </c>
      <c r="C27" s="9">
        <f>SUM('1月:12月'!C27)</f>
        <v>0</v>
      </c>
      <c r="D27" s="9">
        <f>SUM('1月:12月'!D27)</f>
        <v>0</v>
      </c>
      <c r="E27" s="9">
        <f>SUM('1月:12月'!E27)</f>
        <v>0</v>
      </c>
      <c r="F27" s="9">
        <f>SUM('1月:12月'!F27)</f>
        <v>0</v>
      </c>
      <c r="G27" s="9">
        <f>SUM('1月:12月'!G27)</f>
        <v>0</v>
      </c>
      <c r="H27" s="25" t="str">
        <f t="shared" si="0"/>
        <v>-</v>
      </c>
    </row>
    <row r="28" spans="1:8" s="5" customFormat="1" ht="14.1" customHeight="1">
      <c r="A28" s="8" t="s">
        <v>29</v>
      </c>
      <c r="B28" s="9">
        <f>SUM('1月:12月'!B28)</f>
        <v>0</v>
      </c>
      <c r="C28" s="9">
        <f>SUM('1月:12月'!C28)</f>
        <v>0</v>
      </c>
      <c r="D28" s="9">
        <f>SUM('1月:12月'!D28)</f>
        <v>0</v>
      </c>
      <c r="E28" s="9">
        <f>SUM('1月:12月'!E28)</f>
        <v>0</v>
      </c>
      <c r="F28" s="9">
        <f>SUM('1月:12月'!F28)</f>
        <v>0</v>
      </c>
      <c r="G28" s="9">
        <f>SUM('1月:12月'!G28)</f>
        <v>0</v>
      </c>
      <c r="H28" s="25" t="str">
        <f t="shared" si="0"/>
        <v>-</v>
      </c>
    </row>
    <row r="29" spans="1:8" s="5" customFormat="1" ht="14.1" customHeight="1">
      <c r="A29" s="8" t="s">
        <v>30</v>
      </c>
      <c r="B29" s="9">
        <f>SUM('1月:12月'!B29)</f>
        <v>65527</v>
      </c>
      <c r="C29" s="9">
        <f>SUM('1月:12月'!C29)</f>
        <v>527</v>
      </c>
      <c r="D29" s="9">
        <f>SUM('1月:12月'!D29)</f>
        <v>31456</v>
      </c>
      <c r="E29" s="9">
        <f>SUM('1月:12月'!E29)</f>
        <v>21799</v>
      </c>
      <c r="F29" s="9">
        <f>SUM('1月:12月'!F29)</f>
        <v>10617</v>
      </c>
      <c r="G29" s="9">
        <f>SUM('1月:12月'!G29)</f>
        <v>1128</v>
      </c>
      <c r="H29" s="25">
        <f t="shared" si="0"/>
        <v>0.4880888793932272</v>
      </c>
    </row>
    <row r="30" spans="1:8" s="5" customFormat="1" ht="14.1" customHeight="1">
      <c r="A30" s="8" t="s">
        <v>31</v>
      </c>
      <c r="B30" s="9">
        <f>SUM('1月:12月'!B30)</f>
        <v>9308</v>
      </c>
      <c r="C30" s="9">
        <f>SUM('1月:12月'!C30)</f>
        <v>136</v>
      </c>
      <c r="D30" s="9">
        <f>SUM('1月:12月'!D30)</f>
        <v>4688</v>
      </c>
      <c r="E30" s="9">
        <f>SUM('1月:12月'!E30)</f>
        <v>3158</v>
      </c>
      <c r="F30" s="9">
        <f>SUM('1月:12月'!F30)</f>
        <v>976</v>
      </c>
      <c r="G30" s="9">
        <f>SUM('1月:12月'!G30)</f>
        <v>350</v>
      </c>
      <c r="H30" s="25">
        <f t="shared" si="0"/>
        <v>0.51826385904598193</v>
      </c>
    </row>
    <row r="31" spans="1:8" s="5" customFormat="1" ht="14.1" customHeight="1">
      <c r="A31" s="8" t="s">
        <v>32</v>
      </c>
      <c r="B31" s="9">
        <f>SUM('1月:12月'!B31)</f>
        <v>19046</v>
      </c>
      <c r="C31" s="9">
        <f>SUM('1月:12月'!C31)</f>
        <v>48</v>
      </c>
      <c r="D31" s="9">
        <f>SUM('1月:12月'!D31)</f>
        <v>7450</v>
      </c>
      <c r="E31" s="9">
        <f>SUM('1月:12月'!E31)</f>
        <v>6198</v>
      </c>
      <c r="F31" s="9">
        <f>SUM('1月:12月'!F31)</f>
        <v>1944</v>
      </c>
      <c r="G31" s="9">
        <f>SUM('1月:12月'!G31)</f>
        <v>3406</v>
      </c>
      <c r="H31" s="25">
        <f t="shared" si="0"/>
        <v>0.39367846266932688</v>
      </c>
    </row>
    <row r="32" spans="1:8" s="5" customFormat="1" ht="14.1" customHeight="1">
      <c r="A32" s="11" t="s">
        <v>53</v>
      </c>
      <c r="B32" s="12">
        <f>SUM('1月:12月'!B32)</f>
        <v>1161654</v>
      </c>
      <c r="C32" s="12">
        <f>SUM('1月:12月'!C32)</f>
        <v>10480</v>
      </c>
      <c r="D32" s="12">
        <f>SUM('1月:12月'!D32)</f>
        <v>531417</v>
      </c>
      <c r="E32" s="12">
        <f>SUM('1月:12月'!E32)</f>
        <v>396464</v>
      </c>
      <c r="F32" s="12">
        <f>SUM('1月:12月'!F32)</f>
        <v>143433</v>
      </c>
      <c r="G32" s="12">
        <f>SUM('1月:12月'!G32)</f>
        <v>79860</v>
      </c>
      <c r="H32" s="27">
        <f t="shared" si="0"/>
        <v>0.46648743946131982</v>
      </c>
    </row>
    <row r="33" spans="1:8" s="5" customFormat="1" ht="15.95" customHeight="1">
      <c r="A33" s="6" t="s">
        <v>33</v>
      </c>
      <c r="B33" s="13">
        <f>SUM('1月:12月'!B33)</f>
        <v>2041862</v>
      </c>
      <c r="C33" s="13">
        <f>SUM('1月:12月'!C33)</f>
        <v>18251</v>
      </c>
      <c r="D33" s="13">
        <f>SUM('1月:12月'!D33)</f>
        <v>871782</v>
      </c>
      <c r="E33" s="13">
        <f>SUM('1月:12月'!E33)</f>
        <v>720299</v>
      </c>
      <c r="F33" s="13">
        <f>SUM('1月:12月'!F33)</f>
        <v>282449</v>
      </c>
      <c r="G33" s="13">
        <f>SUM('1月:12月'!G33)</f>
        <v>149081</v>
      </c>
      <c r="H33" s="28">
        <f t="shared" si="0"/>
        <v>0.43589282723318229</v>
      </c>
    </row>
    <row r="34" spans="1:8" s="5" customFormat="1" ht="15.95" customHeight="1">
      <c r="A34" s="8" t="s">
        <v>54</v>
      </c>
      <c r="B34" s="9">
        <f>SUM('1月:12月'!B34)</f>
        <v>16577133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34</v>
      </c>
      <c r="B35" s="16">
        <f>B33/B34</f>
        <v>0.12317341002210695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35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36</v>
      </c>
      <c r="B1" s="2" t="s">
        <v>38</v>
      </c>
      <c r="C1" s="1" t="s">
        <v>39</v>
      </c>
      <c r="D1" s="3" t="s">
        <v>57</v>
      </c>
    </row>
    <row r="2" spans="1:8" ht="13.5" customHeight="1"/>
    <row r="3" spans="1:8" s="5" customFormat="1" ht="15.95" customHeight="1">
      <c r="A3" s="29" t="s">
        <v>51</v>
      </c>
      <c r="B3" s="31" t="s">
        <v>1</v>
      </c>
      <c r="C3" s="33" t="s">
        <v>2</v>
      </c>
      <c r="D3" s="33"/>
      <c r="E3" s="33"/>
      <c r="F3" s="33"/>
      <c r="G3" s="33"/>
      <c r="H3" s="34" t="s">
        <v>3</v>
      </c>
    </row>
    <row r="4" spans="1:8" s="5" customFormat="1" ht="15.95" customHeight="1">
      <c r="A4" s="30"/>
      <c r="B4" s="32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35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9</v>
      </c>
      <c r="B6" s="9">
        <f>SUM(C6:G6)</f>
        <v>2129</v>
      </c>
      <c r="C6" s="9" t="s">
        <v>56</v>
      </c>
      <c r="D6" s="9">
        <v>474</v>
      </c>
      <c r="E6" s="9">
        <v>894</v>
      </c>
      <c r="F6" s="9">
        <v>584</v>
      </c>
      <c r="G6" s="9">
        <v>177</v>
      </c>
      <c r="H6" s="25">
        <f>IF(B6=0,"-",SUM(C6,D6)/B6)</f>
        <v>0.2226397369657116</v>
      </c>
    </row>
    <row r="7" spans="1:8" s="5" customFormat="1" ht="14.1" customHeight="1">
      <c r="A7" s="8" t="s">
        <v>37</v>
      </c>
      <c r="B7" s="9">
        <f t="shared" ref="B7:B33" si="0">SUM(C7:G7)</f>
        <v>4245</v>
      </c>
      <c r="C7" s="9">
        <v>18</v>
      </c>
      <c r="D7" s="9">
        <v>1126</v>
      </c>
      <c r="E7" s="9">
        <v>1523</v>
      </c>
      <c r="F7" s="9">
        <v>869</v>
      </c>
      <c r="G7" s="9">
        <v>709</v>
      </c>
      <c r="H7" s="25">
        <f t="shared" ref="H7:H33" si="1">IF(B7=0,"-",SUM(C7,D7)/B7)</f>
        <v>0.26949352179034158</v>
      </c>
    </row>
    <row r="8" spans="1:8" s="5" customFormat="1" ht="14.1" customHeight="1">
      <c r="A8" s="8" t="s">
        <v>10</v>
      </c>
      <c r="B8" s="9">
        <f t="shared" si="0"/>
        <v>16301</v>
      </c>
      <c r="C8" s="9">
        <v>51</v>
      </c>
      <c r="D8" s="9">
        <v>4567</v>
      </c>
      <c r="E8" s="9">
        <v>6734</v>
      </c>
      <c r="F8" s="9">
        <v>3267</v>
      </c>
      <c r="G8" s="9">
        <v>1682</v>
      </c>
      <c r="H8" s="25">
        <f t="shared" si="1"/>
        <v>0.28329550334335318</v>
      </c>
    </row>
    <row r="9" spans="1:8" s="5" customFormat="1" ht="14.1" customHeight="1">
      <c r="A9" s="8" t="s">
        <v>11</v>
      </c>
      <c r="B9" s="9">
        <f t="shared" si="0"/>
        <v>11395</v>
      </c>
      <c r="C9" s="9">
        <v>11</v>
      </c>
      <c r="D9" s="9">
        <v>4097</v>
      </c>
      <c r="E9" s="9">
        <v>5274</v>
      </c>
      <c r="F9" s="9">
        <v>1534</v>
      </c>
      <c r="G9" s="9">
        <v>479</v>
      </c>
      <c r="H9" s="25">
        <f t="shared" si="1"/>
        <v>0.36050899517332163</v>
      </c>
    </row>
    <row r="10" spans="1:8" s="5" customFormat="1" ht="14.1" customHeight="1">
      <c r="A10" s="8" t="s">
        <v>12</v>
      </c>
      <c r="B10" s="9">
        <f t="shared" si="0"/>
        <v>15340</v>
      </c>
      <c r="C10" s="9">
        <v>255</v>
      </c>
      <c r="D10" s="9">
        <v>7001</v>
      </c>
      <c r="E10" s="9">
        <v>5044</v>
      </c>
      <c r="F10" s="9">
        <v>2212</v>
      </c>
      <c r="G10" s="9">
        <v>828</v>
      </c>
      <c r="H10" s="25">
        <f t="shared" si="1"/>
        <v>0.47301173402868318</v>
      </c>
    </row>
    <row r="11" spans="1:8" s="5" customFormat="1" ht="14.1" customHeight="1">
      <c r="A11" s="8" t="s">
        <v>13</v>
      </c>
      <c r="B11" s="9">
        <f t="shared" si="0"/>
        <v>1545</v>
      </c>
      <c r="C11" s="9">
        <v>9</v>
      </c>
      <c r="D11" s="9">
        <v>721</v>
      </c>
      <c r="E11" s="9">
        <v>573</v>
      </c>
      <c r="F11" s="9">
        <v>219</v>
      </c>
      <c r="G11" s="9">
        <v>23</v>
      </c>
      <c r="H11" s="25">
        <f t="shared" si="1"/>
        <v>0.47249190938511326</v>
      </c>
    </row>
    <row r="12" spans="1:8" s="5" customFormat="1" ht="14.1" customHeight="1">
      <c r="A12" s="8" t="s">
        <v>14</v>
      </c>
      <c r="B12" s="9">
        <f t="shared" si="0"/>
        <v>3356</v>
      </c>
      <c r="C12" s="9">
        <v>1</v>
      </c>
      <c r="D12" s="9">
        <v>541</v>
      </c>
      <c r="E12" s="9">
        <v>964</v>
      </c>
      <c r="F12" s="9">
        <v>977</v>
      </c>
      <c r="G12" s="9">
        <v>873</v>
      </c>
      <c r="H12" s="25">
        <f t="shared" si="1"/>
        <v>0.16150178784266986</v>
      </c>
    </row>
    <row r="13" spans="1:8" s="5" customFormat="1" ht="14.1" customHeight="1">
      <c r="A13" s="8" t="s">
        <v>15</v>
      </c>
      <c r="B13" s="9">
        <f t="shared" si="0"/>
        <v>1153</v>
      </c>
      <c r="C13" s="9">
        <v>6</v>
      </c>
      <c r="D13" s="9">
        <v>380</v>
      </c>
      <c r="E13" s="9">
        <v>479</v>
      </c>
      <c r="F13" s="9">
        <v>251</v>
      </c>
      <c r="G13" s="9">
        <v>37</v>
      </c>
      <c r="H13" s="25">
        <f t="shared" si="1"/>
        <v>0.33477883781439721</v>
      </c>
    </row>
    <row r="14" spans="1:8" s="5" customFormat="1" ht="14.1" customHeight="1">
      <c r="A14" s="8" t="s">
        <v>16</v>
      </c>
      <c r="B14" s="9">
        <f t="shared" si="0"/>
        <v>4223</v>
      </c>
      <c r="C14" s="9">
        <v>23</v>
      </c>
      <c r="D14" s="9">
        <v>1869</v>
      </c>
      <c r="E14" s="9">
        <v>1479</v>
      </c>
      <c r="F14" s="9">
        <v>619</v>
      </c>
      <c r="G14" s="9">
        <v>233</v>
      </c>
      <c r="H14" s="25">
        <f t="shared" si="1"/>
        <v>0.44802273265451104</v>
      </c>
    </row>
    <row r="15" spans="1:8" s="5" customFormat="1" ht="14.1" customHeight="1">
      <c r="A15" s="8" t="s">
        <v>17</v>
      </c>
      <c r="B15" s="9">
        <f t="shared" si="0"/>
        <v>9806</v>
      </c>
      <c r="C15" s="9">
        <v>121</v>
      </c>
      <c r="D15" s="9">
        <v>3532</v>
      </c>
      <c r="E15" s="9">
        <v>3982</v>
      </c>
      <c r="F15" s="9">
        <v>1471</v>
      </c>
      <c r="G15" s="9">
        <v>700</v>
      </c>
      <c r="H15" s="25">
        <f t="shared" si="1"/>
        <v>0.3725270242708546</v>
      </c>
    </row>
    <row r="16" spans="1:8" s="5" customFormat="1" ht="14.1" customHeight="1">
      <c r="A16" s="23" t="s">
        <v>52</v>
      </c>
      <c r="B16" s="10">
        <f t="shared" si="0"/>
        <v>69493</v>
      </c>
      <c r="C16" s="10">
        <f>SUM(C6:C15)</f>
        <v>495</v>
      </c>
      <c r="D16" s="10">
        <f t="shared" ref="D16:G16" si="2">SUM(D6:D15)</f>
        <v>24308</v>
      </c>
      <c r="E16" s="10">
        <f t="shared" si="2"/>
        <v>26946</v>
      </c>
      <c r="F16" s="10">
        <f t="shared" si="2"/>
        <v>12003</v>
      </c>
      <c r="G16" s="10">
        <f t="shared" si="2"/>
        <v>5741</v>
      </c>
      <c r="H16" s="26">
        <f t="shared" si="1"/>
        <v>0.35691364597873165</v>
      </c>
    </row>
    <row r="17" spans="1:8" s="5" customFormat="1" ht="14.1" customHeight="1">
      <c r="A17" s="8" t="s">
        <v>18</v>
      </c>
      <c r="B17" s="9">
        <f t="shared" si="0"/>
        <v>13765</v>
      </c>
      <c r="C17" s="9">
        <v>17</v>
      </c>
      <c r="D17" s="9">
        <v>5088</v>
      </c>
      <c r="E17" s="9">
        <v>5022</v>
      </c>
      <c r="F17" s="9">
        <v>2151</v>
      </c>
      <c r="G17" s="9">
        <v>1487</v>
      </c>
      <c r="H17" s="25">
        <f t="shared" si="1"/>
        <v>0.37086814384308026</v>
      </c>
    </row>
    <row r="18" spans="1:8" s="5" customFormat="1" ht="14.1" customHeight="1">
      <c r="A18" s="8" t="s">
        <v>19</v>
      </c>
      <c r="B18" s="9">
        <f t="shared" si="0"/>
        <v>1945</v>
      </c>
      <c r="C18" s="9" t="s">
        <v>56</v>
      </c>
      <c r="D18" s="9">
        <v>656</v>
      </c>
      <c r="E18" s="9">
        <v>875</v>
      </c>
      <c r="F18" s="9">
        <v>257</v>
      </c>
      <c r="G18" s="9">
        <v>157</v>
      </c>
      <c r="H18" s="25">
        <f t="shared" si="1"/>
        <v>0.33727506426735221</v>
      </c>
    </row>
    <row r="19" spans="1:8" s="5" customFormat="1" ht="14.1" customHeight="1">
      <c r="A19" s="8" t="s">
        <v>20</v>
      </c>
      <c r="B19" s="9">
        <f t="shared" si="0"/>
        <v>36585</v>
      </c>
      <c r="C19" s="9">
        <v>177</v>
      </c>
      <c r="D19" s="9">
        <v>17123</v>
      </c>
      <c r="E19" s="9">
        <v>13392</v>
      </c>
      <c r="F19" s="9">
        <v>3668</v>
      </c>
      <c r="G19" s="9">
        <v>2225</v>
      </c>
      <c r="H19" s="25">
        <f t="shared" si="1"/>
        <v>0.47287139538062045</v>
      </c>
    </row>
    <row r="20" spans="1:8" s="5" customFormat="1" ht="14.1" customHeight="1">
      <c r="A20" s="8" t="s">
        <v>21</v>
      </c>
      <c r="B20" s="9">
        <f t="shared" si="0"/>
        <v>0</v>
      </c>
      <c r="C20" s="9" t="s">
        <v>56</v>
      </c>
      <c r="D20" s="9" t="s">
        <v>56</v>
      </c>
      <c r="E20" s="9" t="s">
        <v>56</v>
      </c>
      <c r="F20" s="9" t="s">
        <v>56</v>
      </c>
      <c r="G20" s="9" t="s">
        <v>56</v>
      </c>
      <c r="H20" s="25" t="str">
        <f t="shared" si="1"/>
        <v>-</v>
      </c>
    </row>
    <row r="21" spans="1:8" s="5" customFormat="1" ht="14.1" customHeight="1">
      <c r="A21" s="8" t="s">
        <v>22</v>
      </c>
      <c r="B21" s="9">
        <f t="shared" si="0"/>
        <v>1258</v>
      </c>
      <c r="C21" s="9">
        <v>8</v>
      </c>
      <c r="D21" s="9">
        <v>646</v>
      </c>
      <c r="E21" s="9">
        <v>318</v>
      </c>
      <c r="F21" s="9">
        <v>203</v>
      </c>
      <c r="G21" s="9">
        <v>83</v>
      </c>
      <c r="H21" s="25">
        <f t="shared" si="1"/>
        <v>0.51987281399046104</v>
      </c>
    </row>
    <row r="22" spans="1:8" s="5" customFormat="1" ht="14.1" customHeight="1">
      <c r="A22" s="8" t="s">
        <v>23</v>
      </c>
      <c r="B22" s="9">
        <f t="shared" si="0"/>
        <v>4088</v>
      </c>
      <c r="C22" s="9">
        <v>115</v>
      </c>
      <c r="D22" s="9">
        <v>2102</v>
      </c>
      <c r="E22" s="9">
        <v>1334</v>
      </c>
      <c r="F22" s="9">
        <v>368</v>
      </c>
      <c r="G22" s="9">
        <v>169</v>
      </c>
      <c r="H22" s="25">
        <f t="shared" si="1"/>
        <v>0.54231898238747556</v>
      </c>
    </row>
    <row r="23" spans="1:8" s="5" customFormat="1" ht="14.1" customHeight="1">
      <c r="A23" s="8" t="s">
        <v>24</v>
      </c>
      <c r="B23" s="9">
        <f t="shared" si="0"/>
        <v>5309</v>
      </c>
      <c r="C23" s="9">
        <v>102</v>
      </c>
      <c r="D23" s="9">
        <v>2822</v>
      </c>
      <c r="E23" s="9">
        <v>1771</v>
      </c>
      <c r="F23" s="9">
        <v>392</v>
      </c>
      <c r="G23" s="9">
        <v>222</v>
      </c>
      <c r="H23" s="25">
        <f t="shared" si="1"/>
        <v>0.55076285552834814</v>
      </c>
    </row>
    <row r="24" spans="1:8" s="5" customFormat="1" ht="14.1" customHeight="1">
      <c r="A24" s="8" t="s">
        <v>25</v>
      </c>
      <c r="B24" s="9">
        <f t="shared" si="0"/>
        <v>15541</v>
      </c>
      <c r="C24" s="9">
        <v>143</v>
      </c>
      <c r="D24" s="9">
        <v>6613</v>
      </c>
      <c r="E24" s="9">
        <v>5462</v>
      </c>
      <c r="F24" s="9">
        <v>2225</v>
      </c>
      <c r="G24" s="9">
        <v>1098</v>
      </c>
      <c r="H24" s="25">
        <f t="shared" si="1"/>
        <v>0.43472106042082231</v>
      </c>
    </row>
    <row r="25" spans="1:8" s="5" customFormat="1" ht="14.1" customHeight="1">
      <c r="A25" s="8" t="s">
        <v>26</v>
      </c>
      <c r="B25" s="9">
        <f t="shared" si="0"/>
        <v>6938</v>
      </c>
      <c r="C25" s="9">
        <v>41</v>
      </c>
      <c r="D25" s="9">
        <v>2469</v>
      </c>
      <c r="E25" s="9">
        <v>2765</v>
      </c>
      <c r="F25" s="9">
        <v>1221</v>
      </c>
      <c r="G25" s="9">
        <v>442</v>
      </c>
      <c r="H25" s="25">
        <f t="shared" si="1"/>
        <v>0.36177572787546841</v>
      </c>
    </row>
    <row r="26" spans="1:8" s="5" customFormat="1" ht="14.1" customHeight="1">
      <c r="A26" s="8" t="s">
        <v>27</v>
      </c>
      <c r="B26" s="9">
        <f t="shared" si="0"/>
        <v>0</v>
      </c>
      <c r="C26" s="9" t="s">
        <v>56</v>
      </c>
      <c r="D26" s="9" t="s">
        <v>56</v>
      </c>
      <c r="E26" s="9" t="s">
        <v>56</v>
      </c>
      <c r="F26" s="9" t="s">
        <v>56</v>
      </c>
      <c r="G26" s="9" t="s">
        <v>56</v>
      </c>
      <c r="H26" s="25" t="str">
        <f t="shared" si="1"/>
        <v>-</v>
      </c>
    </row>
    <row r="27" spans="1:8" s="5" customFormat="1" ht="14.1" customHeight="1">
      <c r="A27" s="8" t="s">
        <v>28</v>
      </c>
      <c r="B27" s="9">
        <f t="shared" si="0"/>
        <v>0</v>
      </c>
      <c r="C27" s="9" t="s">
        <v>56</v>
      </c>
      <c r="D27" s="9" t="s">
        <v>56</v>
      </c>
      <c r="E27" s="9" t="s">
        <v>56</v>
      </c>
      <c r="F27" s="9" t="s">
        <v>56</v>
      </c>
      <c r="G27" s="9" t="s">
        <v>56</v>
      </c>
      <c r="H27" s="25" t="str">
        <f t="shared" si="1"/>
        <v>-</v>
      </c>
    </row>
    <row r="28" spans="1:8" s="5" customFormat="1" ht="14.1" customHeight="1">
      <c r="A28" s="8" t="s">
        <v>29</v>
      </c>
      <c r="B28" s="9">
        <f t="shared" si="0"/>
        <v>0</v>
      </c>
      <c r="C28" s="9" t="s">
        <v>56</v>
      </c>
      <c r="D28" s="9" t="s">
        <v>56</v>
      </c>
      <c r="E28" s="9" t="s">
        <v>56</v>
      </c>
      <c r="F28" s="9" t="s">
        <v>56</v>
      </c>
      <c r="G28" s="9" t="s">
        <v>56</v>
      </c>
      <c r="H28" s="25" t="str">
        <f t="shared" si="1"/>
        <v>-</v>
      </c>
    </row>
    <row r="29" spans="1:8" s="5" customFormat="1" ht="14.1" customHeight="1">
      <c r="A29" s="8" t="s">
        <v>30</v>
      </c>
      <c r="B29" s="9">
        <f t="shared" si="0"/>
        <v>5022</v>
      </c>
      <c r="C29" s="9">
        <v>24</v>
      </c>
      <c r="D29" s="9">
        <v>2460</v>
      </c>
      <c r="E29" s="9">
        <v>1753</v>
      </c>
      <c r="F29" s="9">
        <v>719</v>
      </c>
      <c r="G29" s="9">
        <v>66</v>
      </c>
      <c r="H29" s="25">
        <f t="shared" si="1"/>
        <v>0.4946236559139785</v>
      </c>
    </row>
    <row r="30" spans="1:8" s="5" customFormat="1" ht="14.1" customHeight="1">
      <c r="A30" s="8" t="s">
        <v>31</v>
      </c>
      <c r="B30" s="9">
        <f t="shared" si="0"/>
        <v>758</v>
      </c>
      <c r="C30" s="9">
        <v>15</v>
      </c>
      <c r="D30" s="9">
        <v>433</v>
      </c>
      <c r="E30" s="9">
        <v>232</v>
      </c>
      <c r="F30" s="9">
        <v>59</v>
      </c>
      <c r="G30" s="9">
        <v>19</v>
      </c>
      <c r="H30" s="25">
        <f t="shared" si="1"/>
        <v>0.59102902374670185</v>
      </c>
    </row>
    <row r="31" spans="1:8" s="5" customFormat="1" ht="14.1" customHeight="1">
      <c r="A31" s="8" t="s">
        <v>32</v>
      </c>
      <c r="B31" s="9">
        <f t="shared" si="0"/>
        <v>1634</v>
      </c>
      <c r="C31" s="9">
        <v>5</v>
      </c>
      <c r="D31" s="9">
        <v>578</v>
      </c>
      <c r="E31" s="9">
        <v>669</v>
      </c>
      <c r="F31" s="9">
        <v>176</v>
      </c>
      <c r="G31" s="9">
        <v>206</v>
      </c>
      <c r="H31" s="25">
        <f t="shared" si="1"/>
        <v>0.35679314565483478</v>
      </c>
    </row>
    <row r="32" spans="1:8" s="5" customFormat="1" ht="14.1" customHeight="1">
      <c r="A32" s="11" t="s">
        <v>53</v>
      </c>
      <c r="B32" s="12">
        <f t="shared" si="0"/>
        <v>92843</v>
      </c>
      <c r="C32" s="12">
        <f>SUM(C17:C31)</f>
        <v>647</v>
      </c>
      <c r="D32" s="12">
        <f t="shared" ref="D32:G32" si="3">SUM(D17:D31)</f>
        <v>40990</v>
      </c>
      <c r="E32" s="12">
        <f t="shared" si="3"/>
        <v>33593</v>
      </c>
      <c r="F32" s="12">
        <f t="shared" si="3"/>
        <v>11439</v>
      </c>
      <c r="G32" s="12">
        <f t="shared" si="3"/>
        <v>6174</v>
      </c>
      <c r="H32" s="27">
        <f t="shared" si="1"/>
        <v>0.44846676647674033</v>
      </c>
    </row>
    <row r="33" spans="1:8" s="5" customFormat="1" ht="15.95" customHeight="1">
      <c r="A33" s="6" t="s">
        <v>33</v>
      </c>
      <c r="B33" s="13">
        <f t="shared" si="0"/>
        <v>162336</v>
      </c>
      <c r="C33" s="13">
        <f>SUM(C16,C32)</f>
        <v>1142</v>
      </c>
      <c r="D33" s="13">
        <f t="shared" ref="D33:G33" si="4">SUM(D16,D32)</f>
        <v>65298</v>
      </c>
      <c r="E33" s="13">
        <f t="shared" si="4"/>
        <v>60539</v>
      </c>
      <c r="F33" s="13">
        <f t="shared" si="4"/>
        <v>23442</v>
      </c>
      <c r="G33" s="13">
        <f t="shared" si="4"/>
        <v>11915</v>
      </c>
      <c r="H33" s="28">
        <f t="shared" si="1"/>
        <v>0.40927459097181157</v>
      </c>
    </row>
    <row r="34" spans="1:8" s="5" customFormat="1" ht="15.95" customHeight="1">
      <c r="A34" s="8" t="s">
        <v>54</v>
      </c>
      <c r="B34" s="9">
        <v>1332551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34</v>
      </c>
      <c r="B35" s="16">
        <f>B33/B34</f>
        <v>0.12182347992684708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35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36</v>
      </c>
      <c r="B1" s="2" t="s">
        <v>38</v>
      </c>
      <c r="C1" s="1" t="s">
        <v>40</v>
      </c>
      <c r="D1" s="3" t="s">
        <v>57</v>
      </c>
    </row>
    <row r="2" spans="1:8" ht="13.5" customHeight="1"/>
    <row r="3" spans="1:8" s="5" customFormat="1" ht="15.95" customHeight="1">
      <c r="A3" s="29" t="s">
        <v>51</v>
      </c>
      <c r="B3" s="31" t="s">
        <v>1</v>
      </c>
      <c r="C3" s="33" t="s">
        <v>2</v>
      </c>
      <c r="D3" s="33"/>
      <c r="E3" s="33"/>
      <c r="F3" s="33"/>
      <c r="G3" s="33"/>
      <c r="H3" s="34" t="s">
        <v>3</v>
      </c>
    </row>
    <row r="4" spans="1:8" s="5" customFormat="1" ht="15.95" customHeight="1">
      <c r="A4" s="30"/>
      <c r="B4" s="32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35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9</v>
      </c>
      <c r="B6" s="9">
        <f>SUM(C6:G6)</f>
        <v>1925</v>
      </c>
      <c r="C6" s="9">
        <v>3</v>
      </c>
      <c r="D6" s="9">
        <v>356</v>
      </c>
      <c r="E6" s="9">
        <v>755</v>
      </c>
      <c r="F6" s="9">
        <v>613</v>
      </c>
      <c r="G6" s="9">
        <v>198</v>
      </c>
      <c r="H6" s="25">
        <f>IF(B6=0,"-",SUM(C6,D6)/B6)</f>
        <v>0.18649350649350649</v>
      </c>
    </row>
    <row r="7" spans="1:8" s="5" customFormat="1" ht="14.1" customHeight="1">
      <c r="A7" s="8" t="s">
        <v>37</v>
      </c>
      <c r="B7" s="9">
        <f t="shared" ref="B7:B33" si="0">SUM(C7:G7)</f>
        <v>4696</v>
      </c>
      <c r="C7" s="9">
        <v>16</v>
      </c>
      <c r="D7" s="9">
        <v>1006</v>
      </c>
      <c r="E7" s="9">
        <v>1946</v>
      </c>
      <c r="F7" s="9">
        <v>1165</v>
      </c>
      <c r="G7" s="9">
        <v>563</v>
      </c>
      <c r="H7" s="25">
        <f t="shared" ref="H7:H33" si="1">IF(B7=0,"-",SUM(C7,D7)/B7)</f>
        <v>0.21763202725724021</v>
      </c>
    </row>
    <row r="8" spans="1:8" s="5" customFormat="1" ht="14.1" customHeight="1">
      <c r="A8" s="8" t="s">
        <v>10</v>
      </c>
      <c r="B8" s="9">
        <f t="shared" si="0"/>
        <v>18374</v>
      </c>
      <c r="C8" s="9">
        <v>69</v>
      </c>
      <c r="D8" s="9">
        <v>5190</v>
      </c>
      <c r="E8" s="9">
        <v>7253</v>
      </c>
      <c r="F8" s="9">
        <v>3967</v>
      </c>
      <c r="G8" s="9">
        <v>1895</v>
      </c>
      <c r="H8" s="25">
        <f t="shared" si="1"/>
        <v>0.28621965821269185</v>
      </c>
    </row>
    <row r="9" spans="1:8" s="5" customFormat="1" ht="14.1" customHeight="1">
      <c r="A9" s="8" t="s">
        <v>11</v>
      </c>
      <c r="B9" s="9">
        <f t="shared" si="0"/>
        <v>13540</v>
      </c>
      <c r="C9" s="9">
        <v>25</v>
      </c>
      <c r="D9" s="9">
        <v>4974</v>
      </c>
      <c r="E9" s="9">
        <v>6126</v>
      </c>
      <c r="F9" s="9">
        <v>1832</v>
      </c>
      <c r="G9" s="9">
        <v>583</v>
      </c>
      <c r="H9" s="25">
        <f t="shared" si="1"/>
        <v>0.3692023633677991</v>
      </c>
    </row>
    <row r="10" spans="1:8" s="5" customFormat="1" ht="14.1" customHeight="1">
      <c r="A10" s="8" t="s">
        <v>12</v>
      </c>
      <c r="B10" s="9">
        <f t="shared" si="0"/>
        <v>18364</v>
      </c>
      <c r="C10" s="9">
        <v>277</v>
      </c>
      <c r="D10" s="9">
        <v>7747</v>
      </c>
      <c r="E10" s="9">
        <v>6219</v>
      </c>
      <c r="F10" s="9">
        <v>3267</v>
      </c>
      <c r="G10" s="9">
        <v>854</v>
      </c>
      <c r="H10" s="25">
        <f t="shared" si="1"/>
        <v>0.4369418427357874</v>
      </c>
    </row>
    <row r="11" spans="1:8" s="5" customFormat="1" ht="14.1" customHeight="1">
      <c r="A11" s="8" t="s">
        <v>13</v>
      </c>
      <c r="B11" s="9">
        <f t="shared" si="0"/>
        <v>1644</v>
      </c>
      <c r="C11" s="9">
        <v>6</v>
      </c>
      <c r="D11" s="9">
        <v>730</v>
      </c>
      <c r="E11" s="9">
        <v>605</v>
      </c>
      <c r="F11" s="9">
        <v>274</v>
      </c>
      <c r="G11" s="9">
        <v>29</v>
      </c>
      <c r="H11" s="25">
        <f t="shared" si="1"/>
        <v>0.44768856447688565</v>
      </c>
    </row>
    <row r="12" spans="1:8" s="5" customFormat="1" ht="14.1" customHeight="1">
      <c r="A12" s="8" t="s">
        <v>14</v>
      </c>
      <c r="B12" s="9">
        <f t="shared" si="0"/>
        <v>4270</v>
      </c>
      <c r="C12" s="9">
        <v>3</v>
      </c>
      <c r="D12" s="9">
        <v>784</v>
      </c>
      <c r="E12" s="9">
        <v>1232</v>
      </c>
      <c r="F12" s="9">
        <v>1159</v>
      </c>
      <c r="G12" s="9">
        <v>1092</v>
      </c>
      <c r="H12" s="25">
        <f t="shared" si="1"/>
        <v>0.18430913348946135</v>
      </c>
    </row>
    <row r="13" spans="1:8" s="5" customFormat="1" ht="14.1" customHeight="1">
      <c r="A13" s="8" t="s">
        <v>15</v>
      </c>
      <c r="B13" s="9">
        <f t="shared" si="0"/>
        <v>1432</v>
      </c>
      <c r="C13" s="9">
        <v>1</v>
      </c>
      <c r="D13" s="9">
        <v>401</v>
      </c>
      <c r="E13" s="9">
        <v>608</v>
      </c>
      <c r="F13" s="9">
        <v>348</v>
      </c>
      <c r="G13" s="9">
        <v>74</v>
      </c>
      <c r="H13" s="25">
        <f t="shared" si="1"/>
        <v>0.28072625698324022</v>
      </c>
    </row>
    <row r="14" spans="1:8" s="5" customFormat="1" ht="14.1" customHeight="1">
      <c r="A14" s="8" t="s">
        <v>16</v>
      </c>
      <c r="B14" s="9">
        <f t="shared" si="0"/>
        <v>4855</v>
      </c>
      <c r="C14" s="9">
        <v>27</v>
      </c>
      <c r="D14" s="9">
        <v>2124</v>
      </c>
      <c r="E14" s="9">
        <v>1486</v>
      </c>
      <c r="F14" s="9">
        <v>734</v>
      </c>
      <c r="G14" s="9">
        <v>484</v>
      </c>
      <c r="H14" s="25">
        <f t="shared" si="1"/>
        <v>0.44304840370751802</v>
      </c>
    </row>
    <row r="15" spans="1:8" s="5" customFormat="1" ht="14.1" customHeight="1">
      <c r="A15" s="8" t="s">
        <v>17</v>
      </c>
      <c r="B15" s="9">
        <f t="shared" si="0"/>
        <v>10697</v>
      </c>
      <c r="C15" s="9">
        <v>102</v>
      </c>
      <c r="D15" s="9">
        <v>4516</v>
      </c>
      <c r="E15" s="9">
        <v>4056</v>
      </c>
      <c r="F15" s="9">
        <v>1316</v>
      </c>
      <c r="G15" s="9">
        <v>707</v>
      </c>
      <c r="H15" s="25">
        <f t="shared" si="1"/>
        <v>0.43170982518463119</v>
      </c>
    </row>
    <row r="16" spans="1:8" s="5" customFormat="1" ht="14.1" customHeight="1">
      <c r="A16" s="23" t="s">
        <v>52</v>
      </c>
      <c r="B16" s="10">
        <f t="shared" si="0"/>
        <v>79797</v>
      </c>
      <c r="C16" s="10">
        <f>SUM(C6:C15)</f>
        <v>529</v>
      </c>
      <c r="D16" s="10">
        <f t="shared" ref="D16:G16" si="2">SUM(D6:D15)</f>
        <v>27828</v>
      </c>
      <c r="E16" s="10">
        <f t="shared" si="2"/>
        <v>30286</v>
      </c>
      <c r="F16" s="10">
        <f t="shared" si="2"/>
        <v>14675</v>
      </c>
      <c r="G16" s="10">
        <f t="shared" si="2"/>
        <v>6479</v>
      </c>
      <c r="H16" s="26">
        <f t="shared" si="1"/>
        <v>0.35536423675075501</v>
      </c>
    </row>
    <row r="17" spans="1:8" s="5" customFormat="1" ht="14.1" customHeight="1">
      <c r="A17" s="8" t="s">
        <v>18</v>
      </c>
      <c r="B17" s="9">
        <f t="shared" si="0"/>
        <v>15488</v>
      </c>
      <c r="C17" s="9">
        <v>17</v>
      </c>
      <c r="D17" s="9">
        <v>4975</v>
      </c>
      <c r="E17" s="9">
        <v>5803</v>
      </c>
      <c r="F17" s="9">
        <v>2704</v>
      </c>
      <c r="G17" s="9">
        <v>1989</v>
      </c>
      <c r="H17" s="25">
        <f t="shared" si="1"/>
        <v>0.32231404958677684</v>
      </c>
    </row>
    <row r="18" spans="1:8" s="5" customFormat="1" ht="14.1" customHeight="1">
      <c r="A18" s="8" t="s">
        <v>19</v>
      </c>
      <c r="B18" s="9">
        <f t="shared" si="0"/>
        <v>2559</v>
      </c>
      <c r="C18" s="9">
        <v>5</v>
      </c>
      <c r="D18" s="9">
        <v>757</v>
      </c>
      <c r="E18" s="9">
        <v>937</v>
      </c>
      <c r="F18" s="9">
        <v>648</v>
      </c>
      <c r="G18" s="9">
        <v>212</v>
      </c>
      <c r="H18" s="25">
        <f t="shared" si="1"/>
        <v>0.29777256740914421</v>
      </c>
    </row>
    <row r="19" spans="1:8" s="5" customFormat="1" ht="14.1" customHeight="1">
      <c r="A19" s="8" t="s">
        <v>20</v>
      </c>
      <c r="B19" s="9">
        <f t="shared" si="0"/>
        <v>44633</v>
      </c>
      <c r="C19" s="9">
        <v>236</v>
      </c>
      <c r="D19" s="9">
        <v>21143</v>
      </c>
      <c r="E19" s="9">
        <v>15983</v>
      </c>
      <c r="F19" s="9">
        <v>4658</v>
      </c>
      <c r="G19" s="9">
        <v>2613</v>
      </c>
      <c r="H19" s="25">
        <f t="shared" si="1"/>
        <v>0.47899536217596844</v>
      </c>
    </row>
    <row r="20" spans="1:8" s="5" customFormat="1" ht="14.1" customHeight="1">
      <c r="A20" s="8" t="s">
        <v>21</v>
      </c>
      <c r="B20" s="9">
        <f t="shared" si="0"/>
        <v>0</v>
      </c>
      <c r="C20" s="9" t="s">
        <v>56</v>
      </c>
      <c r="D20" s="9" t="s">
        <v>56</v>
      </c>
      <c r="E20" s="9" t="s">
        <v>56</v>
      </c>
      <c r="F20" s="9" t="s">
        <v>56</v>
      </c>
      <c r="G20" s="9" t="s">
        <v>56</v>
      </c>
      <c r="H20" s="25" t="str">
        <f t="shared" si="1"/>
        <v>-</v>
      </c>
    </row>
    <row r="21" spans="1:8" s="5" customFormat="1" ht="14.1" customHeight="1">
      <c r="A21" s="8" t="s">
        <v>22</v>
      </c>
      <c r="B21" s="9">
        <f t="shared" si="0"/>
        <v>1642</v>
      </c>
      <c r="C21" s="9">
        <v>9</v>
      </c>
      <c r="D21" s="9">
        <v>715</v>
      </c>
      <c r="E21" s="9">
        <v>486</v>
      </c>
      <c r="F21" s="9">
        <v>310</v>
      </c>
      <c r="G21" s="9">
        <v>122</v>
      </c>
      <c r="H21" s="25">
        <f t="shared" si="1"/>
        <v>0.44092570036540801</v>
      </c>
    </row>
    <row r="22" spans="1:8" s="5" customFormat="1" ht="14.1" customHeight="1">
      <c r="A22" s="8" t="s">
        <v>23</v>
      </c>
      <c r="B22" s="9">
        <f t="shared" si="0"/>
        <v>5055</v>
      </c>
      <c r="C22" s="9">
        <v>106</v>
      </c>
      <c r="D22" s="9">
        <v>2477</v>
      </c>
      <c r="E22" s="9">
        <v>1783</v>
      </c>
      <c r="F22" s="9">
        <v>456</v>
      </c>
      <c r="G22" s="9">
        <v>233</v>
      </c>
      <c r="H22" s="25">
        <f t="shared" si="1"/>
        <v>0.5109792284866469</v>
      </c>
    </row>
    <row r="23" spans="1:8" s="5" customFormat="1" ht="14.1" customHeight="1">
      <c r="A23" s="8" t="s">
        <v>24</v>
      </c>
      <c r="B23" s="9">
        <f t="shared" si="0"/>
        <v>5913</v>
      </c>
      <c r="C23" s="9">
        <v>100</v>
      </c>
      <c r="D23" s="9">
        <v>3242</v>
      </c>
      <c r="E23" s="9">
        <v>1945</v>
      </c>
      <c r="F23" s="9">
        <v>417</v>
      </c>
      <c r="G23" s="9">
        <v>209</v>
      </c>
      <c r="H23" s="25">
        <f t="shared" si="1"/>
        <v>0.56519533231861996</v>
      </c>
    </row>
    <row r="24" spans="1:8" s="5" customFormat="1" ht="14.1" customHeight="1">
      <c r="A24" s="8" t="s">
        <v>25</v>
      </c>
      <c r="B24" s="9">
        <f t="shared" si="0"/>
        <v>17986</v>
      </c>
      <c r="C24" s="9">
        <v>248</v>
      </c>
      <c r="D24" s="9">
        <v>7406</v>
      </c>
      <c r="E24" s="9">
        <v>6238</v>
      </c>
      <c r="F24" s="9">
        <v>2900</v>
      </c>
      <c r="G24" s="9">
        <v>1194</v>
      </c>
      <c r="H24" s="25">
        <f t="shared" si="1"/>
        <v>0.42555320805070612</v>
      </c>
    </row>
    <row r="25" spans="1:8" s="5" customFormat="1" ht="14.1" customHeight="1">
      <c r="A25" s="8" t="s">
        <v>26</v>
      </c>
      <c r="B25" s="9">
        <f t="shared" si="0"/>
        <v>8749</v>
      </c>
      <c r="C25" s="9">
        <v>61</v>
      </c>
      <c r="D25" s="9">
        <v>3356</v>
      </c>
      <c r="E25" s="9">
        <v>3448</v>
      </c>
      <c r="F25" s="9">
        <v>1382</v>
      </c>
      <c r="G25" s="9">
        <v>502</v>
      </c>
      <c r="H25" s="25">
        <f t="shared" si="1"/>
        <v>0.39055892101954509</v>
      </c>
    </row>
    <row r="26" spans="1:8" s="5" customFormat="1" ht="14.1" customHeight="1">
      <c r="A26" s="8" t="s">
        <v>27</v>
      </c>
      <c r="B26" s="9">
        <f t="shared" si="0"/>
        <v>0</v>
      </c>
      <c r="C26" s="9" t="s">
        <v>56</v>
      </c>
      <c r="D26" s="9" t="s">
        <v>56</v>
      </c>
      <c r="E26" s="9" t="s">
        <v>56</v>
      </c>
      <c r="F26" s="9" t="s">
        <v>56</v>
      </c>
      <c r="G26" s="9" t="s">
        <v>56</v>
      </c>
      <c r="H26" s="25" t="str">
        <f t="shared" si="1"/>
        <v>-</v>
      </c>
    </row>
    <row r="27" spans="1:8" s="5" customFormat="1" ht="14.1" customHeight="1">
      <c r="A27" s="8" t="s">
        <v>28</v>
      </c>
      <c r="B27" s="9">
        <f t="shared" si="0"/>
        <v>0</v>
      </c>
      <c r="C27" s="9" t="s">
        <v>56</v>
      </c>
      <c r="D27" s="9" t="s">
        <v>56</v>
      </c>
      <c r="E27" s="9" t="s">
        <v>56</v>
      </c>
      <c r="F27" s="9" t="s">
        <v>56</v>
      </c>
      <c r="G27" s="9" t="s">
        <v>56</v>
      </c>
      <c r="H27" s="25" t="str">
        <f t="shared" si="1"/>
        <v>-</v>
      </c>
    </row>
    <row r="28" spans="1:8" s="5" customFormat="1" ht="14.1" customHeight="1">
      <c r="A28" s="8" t="s">
        <v>29</v>
      </c>
      <c r="B28" s="9">
        <f t="shared" si="0"/>
        <v>0</v>
      </c>
      <c r="C28" s="9" t="s">
        <v>56</v>
      </c>
      <c r="D28" s="9" t="s">
        <v>56</v>
      </c>
      <c r="E28" s="9" t="s">
        <v>56</v>
      </c>
      <c r="F28" s="9" t="s">
        <v>56</v>
      </c>
      <c r="G28" s="9" t="s">
        <v>56</v>
      </c>
      <c r="H28" s="25" t="str">
        <f t="shared" si="1"/>
        <v>-</v>
      </c>
    </row>
    <row r="29" spans="1:8" s="5" customFormat="1" ht="14.1" customHeight="1">
      <c r="A29" s="8" t="s">
        <v>30</v>
      </c>
      <c r="B29" s="9">
        <f t="shared" si="0"/>
        <v>5891</v>
      </c>
      <c r="C29" s="9">
        <v>19</v>
      </c>
      <c r="D29" s="9">
        <v>2884</v>
      </c>
      <c r="E29" s="9">
        <v>1823</v>
      </c>
      <c r="F29" s="9">
        <v>1106</v>
      </c>
      <c r="G29" s="9">
        <v>59</v>
      </c>
      <c r="H29" s="25">
        <f t="shared" si="1"/>
        <v>0.4927856051604142</v>
      </c>
    </row>
    <row r="30" spans="1:8" s="5" customFormat="1" ht="14.1" customHeight="1">
      <c r="A30" s="8" t="s">
        <v>31</v>
      </c>
      <c r="B30" s="9">
        <f t="shared" si="0"/>
        <v>814</v>
      </c>
      <c r="C30" s="9">
        <v>24</v>
      </c>
      <c r="D30" s="9">
        <v>389</v>
      </c>
      <c r="E30" s="9">
        <v>272</v>
      </c>
      <c r="F30" s="9">
        <v>88</v>
      </c>
      <c r="G30" s="9">
        <v>41</v>
      </c>
      <c r="H30" s="25">
        <f t="shared" si="1"/>
        <v>0.50737100737100738</v>
      </c>
    </row>
    <row r="31" spans="1:8" s="5" customFormat="1" ht="14.1" customHeight="1">
      <c r="A31" s="8" t="s">
        <v>32</v>
      </c>
      <c r="B31" s="9">
        <f t="shared" si="0"/>
        <v>1803</v>
      </c>
      <c r="C31" s="9">
        <v>4</v>
      </c>
      <c r="D31" s="9">
        <v>662</v>
      </c>
      <c r="E31" s="9">
        <v>682</v>
      </c>
      <c r="F31" s="9">
        <v>188</v>
      </c>
      <c r="G31" s="9">
        <v>267</v>
      </c>
      <c r="H31" s="25">
        <f t="shared" si="1"/>
        <v>0.36938435940099834</v>
      </c>
    </row>
    <row r="32" spans="1:8" s="5" customFormat="1" ht="14.1" customHeight="1">
      <c r="A32" s="11" t="s">
        <v>53</v>
      </c>
      <c r="B32" s="12">
        <f t="shared" si="0"/>
        <v>110533</v>
      </c>
      <c r="C32" s="12">
        <f>SUM(C17:C31)</f>
        <v>829</v>
      </c>
      <c r="D32" s="12">
        <f t="shared" ref="D32:G32" si="3">SUM(D17:D31)</f>
        <v>48006</v>
      </c>
      <c r="E32" s="12">
        <f t="shared" si="3"/>
        <v>39400</v>
      </c>
      <c r="F32" s="12">
        <f t="shared" si="3"/>
        <v>14857</v>
      </c>
      <c r="G32" s="12">
        <f t="shared" si="3"/>
        <v>7441</v>
      </c>
      <c r="H32" s="27">
        <f t="shared" si="1"/>
        <v>0.44181375697755421</v>
      </c>
    </row>
    <row r="33" spans="1:8" s="5" customFormat="1" ht="15.95" customHeight="1">
      <c r="A33" s="6" t="s">
        <v>33</v>
      </c>
      <c r="B33" s="13">
        <f t="shared" si="0"/>
        <v>190330</v>
      </c>
      <c r="C33" s="13">
        <f>SUM(C16,C32)</f>
        <v>1358</v>
      </c>
      <c r="D33" s="13">
        <f t="shared" ref="D33:G33" si="4">SUM(D16,D32)</f>
        <v>75834</v>
      </c>
      <c r="E33" s="13">
        <f t="shared" si="4"/>
        <v>69686</v>
      </c>
      <c r="F33" s="13">
        <f t="shared" si="4"/>
        <v>29532</v>
      </c>
      <c r="G33" s="13">
        <f t="shared" si="4"/>
        <v>13920</v>
      </c>
      <c r="H33" s="28">
        <f t="shared" si="1"/>
        <v>0.40556927441811591</v>
      </c>
    </row>
    <row r="34" spans="1:8" s="5" customFormat="1" ht="15.95" customHeight="1">
      <c r="A34" s="8" t="s">
        <v>54</v>
      </c>
      <c r="B34" s="9">
        <v>1501210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34</v>
      </c>
      <c r="B35" s="16">
        <f>B33/B34</f>
        <v>0.12678439392223606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35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36</v>
      </c>
      <c r="B1" s="2" t="s">
        <v>38</v>
      </c>
      <c r="C1" s="1" t="s">
        <v>41</v>
      </c>
      <c r="D1" s="3" t="s">
        <v>57</v>
      </c>
    </row>
    <row r="2" spans="1:8" ht="13.5" customHeight="1"/>
    <row r="3" spans="1:8" s="5" customFormat="1" ht="15.95" customHeight="1">
      <c r="A3" s="29" t="s">
        <v>51</v>
      </c>
      <c r="B3" s="31" t="s">
        <v>1</v>
      </c>
      <c r="C3" s="33" t="s">
        <v>2</v>
      </c>
      <c r="D3" s="33"/>
      <c r="E3" s="33"/>
      <c r="F3" s="33"/>
      <c r="G3" s="33"/>
      <c r="H3" s="34" t="s">
        <v>3</v>
      </c>
    </row>
    <row r="4" spans="1:8" s="5" customFormat="1" ht="15.95" customHeight="1">
      <c r="A4" s="30"/>
      <c r="B4" s="32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35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9</v>
      </c>
      <c r="B6" s="9">
        <f>SUM(C6:G6)</f>
        <v>2518</v>
      </c>
      <c r="C6" s="9">
        <v>1</v>
      </c>
      <c r="D6" s="9">
        <v>606</v>
      </c>
      <c r="E6" s="9">
        <v>1015</v>
      </c>
      <c r="F6" s="9">
        <v>700</v>
      </c>
      <c r="G6" s="9">
        <v>196</v>
      </c>
      <c r="H6" s="25">
        <f>IF(B6=0,"-",SUM(C6,D6)/B6)</f>
        <v>0.24106433677521844</v>
      </c>
    </row>
    <row r="7" spans="1:8" s="5" customFormat="1" ht="14.1" customHeight="1">
      <c r="A7" s="8" t="s">
        <v>37</v>
      </c>
      <c r="B7" s="9">
        <f t="shared" ref="B7:B33" si="0">SUM(C7:G7)</f>
        <v>3653</v>
      </c>
      <c r="C7" s="9">
        <v>18</v>
      </c>
      <c r="D7" s="9">
        <v>1083</v>
      </c>
      <c r="E7" s="9">
        <v>1261</v>
      </c>
      <c r="F7" s="9">
        <v>769</v>
      </c>
      <c r="G7" s="9">
        <v>522</v>
      </c>
      <c r="H7" s="25">
        <f t="shared" ref="H7:H33" si="1">IF(B7=0,"-",SUM(C7,D7)/B7)</f>
        <v>0.30139611278401313</v>
      </c>
    </row>
    <row r="8" spans="1:8" s="5" customFormat="1" ht="14.1" customHeight="1">
      <c r="A8" s="8" t="s">
        <v>10</v>
      </c>
      <c r="B8" s="9">
        <f t="shared" si="0"/>
        <v>16937</v>
      </c>
      <c r="C8" s="9">
        <v>106</v>
      </c>
      <c r="D8" s="9">
        <v>5949</v>
      </c>
      <c r="E8" s="9">
        <v>6756</v>
      </c>
      <c r="F8" s="9">
        <v>2744</v>
      </c>
      <c r="G8" s="9">
        <v>1382</v>
      </c>
      <c r="H8" s="25">
        <f t="shared" si="1"/>
        <v>0.35750132845250043</v>
      </c>
    </row>
    <row r="9" spans="1:8" s="5" customFormat="1" ht="14.1" customHeight="1">
      <c r="A9" s="8" t="s">
        <v>11</v>
      </c>
      <c r="B9" s="9">
        <f t="shared" si="0"/>
        <v>12374</v>
      </c>
      <c r="C9" s="9">
        <v>24</v>
      </c>
      <c r="D9" s="9">
        <v>4504</v>
      </c>
      <c r="E9" s="9">
        <v>5399</v>
      </c>
      <c r="F9" s="9">
        <v>1943</v>
      </c>
      <c r="G9" s="9">
        <v>504</v>
      </c>
      <c r="H9" s="25">
        <f t="shared" si="1"/>
        <v>0.36592855988362694</v>
      </c>
    </row>
    <row r="10" spans="1:8" s="5" customFormat="1" ht="14.1" customHeight="1">
      <c r="A10" s="8" t="s">
        <v>12</v>
      </c>
      <c r="B10" s="9">
        <f t="shared" si="0"/>
        <v>16382</v>
      </c>
      <c r="C10" s="9">
        <v>259</v>
      </c>
      <c r="D10" s="9">
        <v>7383</v>
      </c>
      <c r="E10" s="9">
        <v>5355</v>
      </c>
      <c r="F10" s="9">
        <v>2606</v>
      </c>
      <c r="G10" s="9">
        <v>779</v>
      </c>
      <c r="H10" s="25">
        <f t="shared" si="1"/>
        <v>0.46648760835062875</v>
      </c>
    </row>
    <row r="11" spans="1:8" s="5" customFormat="1" ht="14.1" customHeight="1">
      <c r="A11" s="8" t="s">
        <v>13</v>
      </c>
      <c r="B11" s="9">
        <f t="shared" si="0"/>
        <v>1689</v>
      </c>
      <c r="C11" s="9">
        <v>4</v>
      </c>
      <c r="D11" s="9">
        <v>645</v>
      </c>
      <c r="E11" s="9">
        <v>736</v>
      </c>
      <c r="F11" s="9">
        <v>262</v>
      </c>
      <c r="G11" s="9">
        <v>42</v>
      </c>
      <c r="H11" s="25">
        <f t="shared" si="1"/>
        <v>0.384251036116045</v>
      </c>
    </row>
    <row r="12" spans="1:8" s="5" customFormat="1" ht="14.1" customHeight="1">
      <c r="A12" s="8" t="s">
        <v>14</v>
      </c>
      <c r="B12" s="9">
        <f t="shared" si="0"/>
        <v>3543</v>
      </c>
      <c r="C12" s="9">
        <v>2</v>
      </c>
      <c r="D12" s="9">
        <v>456</v>
      </c>
      <c r="E12" s="9">
        <v>1041</v>
      </c>
      <c r="F12" s="9">
        <v>1045</v>
      </c>
      <c r="G12" s="9">
        <v>999</v>
      </c>
      <c r="H12" s="25">
        <f t="shared" si="1"/>
        <v>0.12926898108947221</v>
      </c>
    </row>
    <row r="13" spans="1:8" s="5" customFormat="1" ht="14.1" customHeight="1">
      <c r="A13" s="8" t="s">
        <v>15</v>
      </c>
      <c r="B13" s="9">
        <f t="shared" si="0"/>
        <v>1409</v>
      </c>
      <c r="C13" s="9">
        <v>4</v>
      </c>
      <c r="D13" s="9">
        <v>365</v>
      </c>
      <c r="E13" s="9">
        <v>561</v>
      </c>
      <c r="F13" s="9">
        <v>419</v>
      </c>
      <c r="G13" s="9">
        <v>60</v>
      </c>
      <c r="H13" s="25">
        <f t="shared" si="1"/>
        <v>0.2618878637331441</v>
      </c>
    </row>
    <row r="14" spans="1:8" s="5" customFormat="1" ht="14.1" customHeight="1">
      <c r="A14" s="8" t="s">
        <v>16</v>
      </c>
      <c r="B14" s="9">
        <f t="shared" si="0"/>
        <v>4612</v>
      </c>
      <c r="C14" s="9">
        <v>24</v>
      </c>
      <c r="D14" s="9">
        <v>2331</v>
      </c>
      <c r="E14" s="9">
        <v>1411</v>
      </c>
      <c r="F14" s="9">
        <v>466</v>
      </c>
      <c r="G14" s="9">
        <v>380</v>
      </c>
      <c r="H14" s="25">
        <f t="shared" si="1"/>
        <v>0.51062445793581956</v>
      </c>
    </row>
    <row r="15" spans="1:8" s="5" customFormat="1" ht="14.1" customHeight="1">
      <c r="A15" s="8" t="s">
        <v>17</v>
      </c>
      <c r="B15" s="9">
        <f t="shared" si="0"/>
        <v>9576</v>
      </c>
      <c r="C15" s="9">
        <v>124</v>
      </c>
      <c r="D15" s="9">
        <v>4447</v>
      </c>
      <c r="E15" s="9">
        <v>3291</v>
      </c>
      <c r="F15" s="9">
        <v>1229</v>
      </c>
      <c r="G15" s="9">
        <v>485</v>
      </c>
      <c r="H15" s="25">
        <f t="shared" si="1"/>
        <v>0.47733918128654973</v>
      </c>
    </row>
    <row r="16" spans="1:8" s="5" customFormat="1" ht="14.1" customHeight="1">
      <c r="A16" s="23" t="s">
        <v>52</v>
      </c>
      <c r="B16" s="10">
        <f t="shared" si="0"/>
        <v>72693</v>
      </c>
      <c r="C16" s="10">
        <f>SUM(C6:C15)</f>
        <v>566</v>
      </c>
      <c r="D16" s="10">
        <f t="shared" ref="D16:G16" si="2">SUM(D6:D15)</f>
        <v>27769</v>
      </c>
      <c r="E16" s="10">
        <f t="shared" si="2"/>
        <v>26826</v>
      </c>
      <c r="F16" s="10">
        <f t="shared" si="2"/>
        <v>12183</v>
      </c>
      <c r="G16" s="10">
        <f t="shared" si="2"/>
        <v>5349</v>
      </c>
      <c r="H16" s="26">
        <f t="shared" si="1"/>
        <v>0.38978993850852212</v>
      </c>
    </row>
    <row r="17" spans="1:8" s="5" customFormat="1" ht="14.1" customHeight="1">
      <c r="A17" s="8" t="s">
        <v>18</v>
      </c>
      <c r="B17" s="9">
        <f t="shared" si="0"/>
        <v>15318</v>
      </c>
      <c r="C17" s="9">
        <v>22</v>
      </c>
      <c r="D17" s="9">
        <v>5106</v>
      </c>
      <c r="E17" s="9">
        <v>5370</v>
      </c>
      <c r="F17" s="9">
        <v>2919</v>
      </c>
      <c r="G17" s="9">
        <v>1901</v>
      </c>
      <c r="H17" s="25">
        <f t="shared" si="1"/>
        <v>0.33476955216085652</v>
      </c>
    </row>
    <row r="18" spans="1:8" s="5" customFormat="1" ht="14.1" customHeight="1">
      <c r="A18" s="8" t="s">
        <v>19</v>
      </c>
      <c r="B18" s="9">
        <f t="shared" si="0"/>
        <v>2020</v>
      </c>
      <c r="C18" s="9">
        <v>8</v>
      </c>
      <c r="D18" s="9">
        <v>711</v>
      </c>
      <c r="E18" s="9">
        <v>700</v>
      </c>
      <c r="F18" s="9">
        <v>376</v>
      </c>
      <c r="G18" s="9">
        <v>225</v>
      </c>
      <c r="H18" s="25">
        <f t="shared" si="1"/>
        <v>0.35594059405940592</v>
      </c>
    </row>
    <row r="19" spans="1:8" s="5" customFormat="1" ht="14.1" customHeight="1">
      <c r="A19" s="8" t="s">
        <v>20</v>
      </c>
      <c r="B19" s="9">
        <f t="shared" si="0"/>
        <v>40982</v>
      </c>
      <c r="C19" s="9">
        <v>231</v>
      </c>
      <c r="D19" s="9">
        <v>20392</v>
      </c>
      <c r="E19" s="9">
        <v>14009</v>
      </c>
      <c r="F19" s="9">
        <v>3983</v>
      </c>
      <c r="G19" s="9">
        <v>2367</v>
      </c>
      <c r="H19" s="25">
        <f t="shared" si="1"/>
        <v>0.50322092626030945</v>
      </c>
    </row>
    <row r="20" spans="1:8" s="5" customFormat="1" ht="14.1" customHeight="1">
      <c r="A20" s="8" t="s">
        <v>21</v>
      </c>
      <c r="B20" s="9">
        <f t="shared" si="0"/>
        <v>0</v>
      </c>
      <c r="C20" s="9" t="s">
        <v>56</v>
      </c>
      <c r="D20" s="9" t="s">
        <v>56</v>
      </c>
      <c r="E20" s="9" t="s">
        <v>56</v>
      </c>
      <c r="F20" s="9" t="s">
        <v>56</v>
      </c>
      <c r="G20" s="9" t="s">
        <v>56</v>
      </c>
      <c r="H20" s="25" t="str">
        <f t="shared" si="1"/>
        <v>-</v>
      </c>
    </row>
    <row r="21" spans="1:8" s="5" customFormat="1" ht="14.1" customHeight="1">
      <c r="A21" s="8" t="s">
        <v>22</v>
      </c>
      <c r="B21" s="9">
        <f t="shared" si="0"/>
        <v>1495</v>
      </c>
      <c r="C21" s="9">
        <v>8</v>
      </c>
      <c r="D21" s="9">
        <v>602</v>
      </c>
      <c r="E21" s="9">
        <v>443</v>
      </c>
      <c r="F21" s="9">
        <v>310</v>
      </c>
      <c r="G21" s="9">
        <v>132</v>
      </c>
      <c r="H21" s="25">
        <f t="shared" si="1"/>
        <v>0.40802675585284282</v>
      </c>
    </row>
    <row r="22" spans="1:8" s="5" customFormat="1" ht="14.1" customHeight="1">
      <c r="A22" s="8" t="s">
        <v>23</v>
      </c>
      <c r="B22" s="9">
        <f t="shared" si="0"/>
        <v>4221</v>
      </c>
      <c r="C22" s="9">
        <v>101</v>
      </c>
      <c r="D22" s="9">
        <v>1970</v>
      </c>
      <c r="E22" s="9">
        <v>1536</v>
      </c>
      <c r="F22" s="9">
        <v>392</v>
      </c>
      <c r="G22" s="9">
        <v>222</v>
      </c>
      <c r="H22" s="25">
        <f t="shared" si="1"/>
        <v>0.4906420279554608</v>
      </c>
    </row>
    <row r="23" spans="1:8" s="5" customFormat="1" ht="14.1" customHeight="1">
      <c r="A23" s="8" t="s">
        <v>24</v>
      </c>
      <c r="B23" s="9">
        <f t="shared" si="0"/>
        <v>5235</v>
      </c>
      <c r="C23" s="9">
        <v>92</v>
      </c>
      <c r="D23" s="9">
        <v>2753</v>
      </c>
      <c r="E23" s="9">
        <v>1719</v>
      </c>
      <c r="F23" s="9">
        <v>456</v>
      </c>
      <c r="G23" s="9">
        <v>215</v>
      </c>
      <c r="H23" s="25">
        <f t="shared" si="1"/>
        <v>0.54345749761222539</v>
      </c>
    </row>
    <row r="24" spans="1:8" s="5" customFormat="1" ht="14.1" customHeight="1">
      <c r="A24" s="8" t="s">
        <v>25</v>
      </c>
      <c r="B24" s="9">
        <f t="shared" si="0"/>
        <v>16361</v>
      </c>
      <c r="C24" s="9">
        <v>183</v>
      </c>
      <c r="D24" s="9">
        <v>7199</v>
      </c>
      <c r="E24" s="9">
        <v>5519</v>
      </c>
      <c r="F24" s="9">
        <v>2452</v>
      </c>
      <c r="G24" s="9">
        <v>1008</v>
      </c>
      <c r="H24" s="25">
        <f t="shared" si="1"/>
        <v>0.45119491473626305</v>
      </c>
    </row>
    <row r="25" spans="1:8" s="5" customFormat="1" ht="14.1" customHeight="1">
      <c r="A25" s="8" t="s">
        <v>26</v>
      </c>
      <c r="B25" s="9">
        <f t="shared" si="0"/>
        <v>7392</v>
      </c>
      <c r="C25" s="9">
        <v>49</v>
      </c>
      <c r="D25" s="9">
        <v>3116</v>
      </c>
      <c r="E25" s="9">
        <v>2774</v>
      </c>
      <c r="F25" s="9">
        <v>1073</v>
      </c>
      <c r="G25" s="9">
        <v>380</v>
      </c>
      <c r="H25" s="25">
        <f t="shared" si="1"/>
        <v>0.42816558441558439</v>
      </c>
    </row>
    <row r="26" spans="1:8" s="5" customFormat="1" ht="14.1" customHeight="1">
      <c r="A26" s="8" t="s">
        <v>27</v>
      </c>
      <c r="B26" s="9">
        <f t="shared" si="0"/>
        <v>0</v>
      </c>
      <c r="C26" s="9" t="s">
        <v>56</v>
      </c>
      <c r="D26" s="9" t="s">
        <v>56</v>
      </c>
      <c r="E26" s="9" t="s">
        <v>56</v>
      </c>
      <c r="F26" s="9" t="s">
        <v>56</v>
      </c>
      <c r="G26" s="9" t="s">
        <v>56</v>
      </c>
      <c r="H26" s="25" t="str">
        <f t="shared" si="1"/>
        <v>-</v>
      </c>
    </row>
    <row r="27" spans="1:8" s="5" customFormat="1" ht="14.1" customHeight="1">
      <c r="A27" s="8" t="s">
        <v>28</v>
      </c>
      <c r="B27" s="9">
        <f t="shared" si="0"/>
        <v>0</v>
      </c>
      <c r="C27" s="9" t="s">
        <v>56</v>
      </c>
      <c r="D27" s="9" t="s">
        <v>56</v>
      </c>
      <c r="E27" s="9" t="s">
        <v>56</v>
      </c>
      <c r="F27" s="9" t="s">
        <v>56</v>
      </c>
      <c r="G27" s="9" t="s">
        <v>56</v>
      </c>
      <c r="H27" s="25" t="str">
        <f t="shared" si="1"/>
        <v>-</v>
      </c>
    </row>
    <row r="28" spans="1:8" s="5" customFormat="1" ht="14.1" customHeight="1">
      <c r="A28" s="8" t="s">
        <v>29</v>
      </c>
      <c r="B28" s="9">
        <f t="shared" si="0"/>
        <v>0</v>
      </c>
      <c r="C28" s="9" t="s">
        <v>56</v>
      </c>
      <c r="D28" s="9" t="s">
        <v>56</v>
      </c>
      <c r="E28" s="9" t="s">
        <v>56</v>
      </c>
      <c r="F28" s="9" t="s">
        <v>56</v>
      </c>
      <c r="G28" s="9" t="s">
        <v>56</v>
      </c>
      <c r="H28" s="25" t="str">
        <f t="shared" si="1"/>
        <v>-</v>
      </c>
    </row>
    <row r="29" spans="1:8" s="5" customFormat="1" ht="14.1" customHeight="1">
      <c r="A29" s="8" t="s">
        <v>30</v>
      </c>
      <c r="B29" s="9">
        <f t="shared" si="0"/>
        <v>5519</v>
      </c>
      <c r="C29" s="9">
        <v>20</v>
      </c>
      <c r="D29" s="9">
        <v>2929</v>
      </c>
      <c r="E29" s="9">
        <v>1717</v>
      </c>
      <c r="F29" s="9">
        <v>777</v>
      </c>
      <c r="G29" s="9">
        <v>76</v>
      </c>
      <c r="H29" s="25">
        <f t="shared" si="1"/>
        <v>0.53433593042217797</v>
      </c>
    </row>
    <row r="30" spans="1:8" s="5" customFormat="1" ht="14.1" customHeight="1">
      <c r="A30" s="8" t="s">
        <v>31</v>
      </c>
      <c r="B30" s="9">
        <f t="shared" si="0"/>
        <v>782</v>
      </c>
      <c r="C30" s="9">
        <v>13</v>
      </c>
      <c r="D30" s="9">
        <v>350</v>
      </c>
      <c r="E30" s="9">
        <v>309</v>
      </c>
      <c r="F30" s="9">
        <v>96</v>
      </c>
      <c r="G30" s="9">
        <v>14</v>
      </c>
      <c r="H30" s="25">
        <f t="shared" si="1"/>
        <v>0.46419437340153452</v>
      </c>
    </row>
    <row r="31" spans="1:8" s="5" customFormat="1" ht="14.1" customHeight="1">
      <c r="A31" s="8" t="s">
        <v>32</v>
      </c>
      <c r="B31" s="9">
        <f t="shared" si="0"/>
        <v>1724</v>
      </c>
      <c r="C31" s="9">
        <v>2</v>
      </c>
      <c r="D31" s="9">
        <v>644</v>
      </c>
      <c r="E31" s="9">
        <v>633</v>
      </c>
      <c r="F31" s="9">
        <v>186</v>
      </c>
      <c r="G31" s="9">
        <v>259</v>
      </c>
      <c r="H31" s="25">
        <f t="shared" si="1"/>
        <v>0.37470997679814383</v>
      </c>
    </row>
    <row r="32" spans="1:8" s="5" customFormat="1" ht="14.1" customHeight="1">
      <c r="A32" s="11" t="s">
        <v>53</v>
      </c>
      <c r="B32" s="12">
        <f t="shared" si="0"/>
        <v>101049</v>
      </c>
      <c r="C32" s="12">
        <f>SUM(C17:C31)</f>
        <v>729</v>
      </c>
      <c r="D32" s="12">
        <f t="shared" ref="D32:G32" si="3">SUM(D17:D31)</f>
        <v>45772</v>
      </c>
      <c r="E32" s="12">
        <f t="shared" si="3"/>
        <v>34729</v>
      </c>
      <c r="F32" s="12">
        <f t="shared" si="3"/>
        <v>13020</v>
      </c>
      <c r="G32" s="12">
        <f t="shared" si="3"/>
        <v>6799</v>
      </c>
      <c r="H32" s="27">
        <f t="shared" si="1"/>
        <v>0.46018268364852694</v>
      </c>
    </row>
    <row r="33" spans="1:8" s="5" customFormat="1" ht="15.95" customHeight="1">
      <c r="A33" s="6" t="s">
        <v>33</v>
      </c>
      <c r="B33" s="13">
        <f t="shared" si="0"/>
        <v>173742</v>
      </c>
      <c r="C33" s="13">
        <f>SUM(C16,C32)</f>
        <v>1295</v>
      </c>
      <c r="D33" s="13">
        <f t="shared" ref="D33:G33" si="4">SUM(D16,D32)</f>
        <v>73541</v>
      </c>
      <c r="E33" s="13">
        <f t="shared" si="4"/>
        <v>61555</v>
      </c>
      <c r="F33" s="13">
        <f t="shared" si="4"/>
        <v>25203</v>
      </c>
      <c r="G33" s="13">
        <f t="shared" si="4"/>
        <v>12148</v>
      </c>
      <c r="H33" s="28">
        <f t="shared" si="1"/>
        <v>0.4307306235682794</v>
      </c>
    </row>
    <row r="34" spans="1:8" s="5" customFormat="1" ht="15.95" customHeight="1">
      <c r="A34" s="8" t="s">
        <v>54</v>
      </c>
      <c r="B34" s="9">
        <v>1385159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34</v>
      </c>
      <c r="B35" s="16">
        <f>B33/B34</f>
        <v>0.12543108769462566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35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36</v>
      </c>
      <c r="B1" s="2" t="s">
        <v>38</v>
      </c>
      <c r="C1" s="1" t="s">
        <v>42</v>
      </c>
      <c r="D1" s="3" t="s">
        <v>57</v>
      </c>
    </row>
    <row r="2" spans="1:8" ht="13.5" customHeight="1"/>
    <row r="3" spans="1:8" s="5" customFormat="1" ht="15.95" customHeight="1">
      <c r="A3" s="29" t="s">
        <v>51</v>
      </c>
      <c r="B3" s="31" t="s">
        <v>1</v>
      </c>
      <c r="C3" s="33" t="s">
        <v>2</v>
      </c>
      <c r="D3" s="33"/>
      <c r="E3" s="33"/>
      <c r="F3" s="33"/>
      <c r="G3" s="33"/>
      <c r="H3" s="34" t="s">
        <v>3</v>
      </c>
    </row>
    <row r="4" spans="1:8" s="5" customFormat="1" ht="15.95" customHeight="1">
      <c r="A4" s="30"/>
      <c r="B4" s="32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35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9</v>
      </c>
      <c r="B6" s="9">
        <f>SUM(C6:G6)</f>
        <v>2896</v>
      </c>
      <c r="C6" s="9" t="s">
        <v>56</v>
      </c>
      <c r="D6" s="9">
        <v>629</v>
      </c>
      <c r="E6" s="9">
        <v>1007</v>
      </c>
      <c r="F6" s="9">
        <v>792</v>
      </c>
      <c r="G6" s="9">
        <v>468</v>
      </c>
      <c r="H6" s="25">
        <f>IF(B6=0,"-",SUM(C6,D6)/B6)</f>
        <v>0.21719613259668508</v>
      </c>
    </row>
    <row r="7" spans="1:8" s="5" customFormat="1" ht="14.1" customHeight="1">
      <c r="A7" s="8" t="s">
        <v>37</v>
      </c>
      <c r="B7" s="9">
        <f t="shared" ref="B7:B33" si="0">SUM(C7:G7)</f>
        <v>3436</v>
      </c>
      <c r="C7" s="9">
        <v>16</v>
      </c>
      <c r="D7" s="9">
        <v>1047</v>
      </c>
      <c r="E7" s="9">
        <v>1115</v>
      </c>
      <c r="F7" s="9">
        <v>695</v>
      </c>
      <c r="G7" s="9">
        <v>563</v>
      </c>
      <c r="H7" s="25">
        <f t="shared" ref="H7:H33" si="1">IF(B7=0,"-",SUM(C7,D7)/B7)</f>
        <v>0.30937136204889404</v>
      </c>
    </row>
    <row r="8" spans="1:8" s="5" customFormat="1" ht="14.1" customHeight="1">
      <c r="A8" s="8" t="s">
        <v>10</v>
      </c>
      <c r="B8" s="9">
        <f t="shared" si="0"/>
        <v>16201</v>
      </c>
      <c r="C8" s="9">
        <v>105</v>
      </c>
      <c r="D8" s="9">
        <v>6175</v>
      </c>
      <c r="E8" s="9">
        <v>6121</v>
      </c>
      <c r="F8" s="9">
        <v>2388</v>
      </c>
      <c r="G8" s="9">
        <v>1412</v>
      </c>
      <c r="H8" s="25">
        <f t="shared" si="1"/>
        <v>0.38763039318560583</v>
      </c>
    </row>
    <row r="9" spans="1:8" s="5" customFormat="1" ht="14.1" customHeight="1">
      <c r="A9" s="8" t="s">
        <v>11</v>
      </c>
      <c r="B9" s="9">
        <f t="shared" si="0"/>
        <v>11573</v>
      </c>
      <c r="C9" s="9">
        <v>42</v>
      </c>
      <c r="D9" s="9">
        <v>5180</v>
      </c>
      <c r="E9" s="9">
        <v>4667</v>
      </c>
      <c r="F9" s="9">
        <v>1298</v>
      </c>
      <c r="G9" s="9">
        <v>386</v>
      </c>
      <c r="H9" s="25">
        <f t="shared" si="1"/>
        <v>0.45122267346409745</v>
      </c>
    </row>
    <row r="10" spans="1:8" s="5" customFormat="1" ht="14.1" customHeight="1">
      <c r="A10" s="8" t="s">
        <v>12</v>
      </c>
      <c r="B10" s="9">
        <f t="shared" si="0"/>
        <v>16547</v>
      </c>
      <c r="C10" s="9">
        <v>292</v>
      </c>
      <c r="D10" s="9">
        <v>7134</v>
      </c>
      <c r="E10" s="9">
        <v>5135</v>
      </c>
      <c r="F10" s="9">
        <v>2865</v>
      </c>
      <c r="G10" s="9">
        <v>1121</v>
      </c>
      <c r="H10" s="25">
        <f t="shared" si="1"/>
        <v>0.44878225660240528</v>
      </c>
    </row>
    <row r="11" spans="1:8" s="5" customFormat="1" ht="14.1" customHeight="1">
      <c r="A11" s="8" t="s">
        <v>13</v>
      </c>
      <c r="B11" s="9">
        <f t="shared" si="0"/>
        <v>1420</v>
      </c>
      <c r="C11" s="9" t="s">
        <v>56</v>
      </c>
      <c r="D11" s="9">
        <v>533</v>
      </c>
      <c r="E11" s="9">
        <v>611</v>
      </c>
      <c r="F11" s="9">
        <v>229</v>
      </c>
      <c r="G11" s="9">
        <v>47</v>
      </c>
      <c r="H11" s="25">
        <f t="shared" si="1"/>
        <v>0.37535211267605634</v>
      </c>
    </row>
    <row r="12" spans="1:8" s="5" customFormat="1" ht="14.1" customHeight="1">
      <c r="A12" s="8" t="s">
        <v>14</v>
      </c>
      <c r="B12" s="9">
        <f t="shared" si="0"/>
        <v>3545</v>
      </c>
      <c r="C12" s="9">
        <v>1</v>
      </c>
      <c r="D12" s="9">
        <v>476</v>
      </c>
      <c r="E12" s="9">
        <v>983</v>
      </c>
      <c r="F12" s="9">
        <v>1045</v>
      </c>
      <c r="G12" s="9">
        <v>1040</v>
      </c>
      <c r="H12" s="25">
        <f t="shared" si="1"/>
        <v>0.13455571227080396</v>
      </c>
    </row>
    <row r="13" spans="1:8" s="5" customFormat="1" ht="14.1" customHeight="1">
      <c r="A13" s="8" t="s">
        <v>15</v>
      </c>
      <c r="B13" s="9">
        <f t="shared" si="0"/>
        <v>1232</v>
      </c>
      <c r="C13" s="9">
        <v>1</v>
      </c>
      <c r="D13" s="9">
        <v>265</v>
      </c>
      <c r="E13" s="9">
        <v>473</v>
      </c>
      <c r="F13" s="9">
        <v>439</v>
      </c>
      <c r="G13" s="9">
        <v>54</v>
      </c>
      <c r="H13" s="25">
        <f t="shared" si="1"/>
        <v>0.21590909090909091</v>
      </c>
    </row>
    <row r="14" spans="1:8" s="5" customFormat="1" ht="14.1" customHeight="1">
      <c r="A14" s="8" t="s">
        <v>16</v>
      </c>
      <c r="B14" s="9">
        <f t="shared" si="0"/>
        <v>4433</v>
      </c>
      <c r="C14" s="9">
        <v>23</v>
      </c>
      <c r="D14" s="9">
        <v>2271</v>
      </c>
      <c r="E14" s="9">
        <v>1414</v>
      </c>
      <c r="F14" s="9">
        <v>473</v>
      </c>
      <c r="G14" s="9">
        <v>252</v>
      </c>
      <c r="H14" s="25">
        <f t="shared" si="1"/>
        <v>0.5174825174825175</v>
      </c>
    </row>
    <row r="15" spans="1:8" s="5" customFormat="1" ht="14.1" customHeight="1">
      <c r="A15" s="8" t="s">
        <v>17</v>
      </c>
      <c r="B15" s="9">
        <f t="shared" si="0"/>
        <v>9049</v>
      </c>
      <c r="C15" s="9">
        <v>126</v>
      </c>
      <c r="D15" s="9">
        <v>3975</v>
      </c>
      <c r="E15" s="9">
        <v>3107</v>
      </c>
      <c r="F15" s="9">
        <v>1224</v>
      </c>
      <c r="G15" s="9">
        <v>617</v>
      </c>
      <c r="H15" s="25">
        <f t="shared" si="1"/>
        <v>0.45319924853574983</v>
      </c>
    </row>
    <row r="16" spans="1:8" s="5" customFormat="1" ht="14.1" customHeight="1">
      <c r="A16" s="23" t="s">
        <v>52</v>
      </c>
      <c r="B16" s="10">
        <f t="shared" si="0"/>
        <v>70332</v>
      </c>
      <c r="C16" s="10">
        <f>SUM(C6:C15)</f>
        <v>606</v>
      </c>
      <c r="D16" s="10">
        <f t="shared" ref="D16:G16" si="2">SUM(D6:D15)</f>
        <v>27685</v>
      </c>
      <c r="E16" s="10">
        <f t="shared" si="2"/>
        <v>24633</v>
      </c>
      <c r="F16" s="10">
        <f t="shared" si="2"/>
        <v>11448</v>
      </c>
      <c r="G16" s="10">
        <f t="shared" si="2"/>
        <v>5960</v>
      </c>
      <c r="H16" s="26">
        <f t="shared" si="1"/>
        <v>0.40224933174088606</v>
      </c>
    </row>
    <row r="17" spans="1:8" s="5" customFormat="1" ht="14.1" customHeight="1">
      <c r="A17" s="8" t="s">
        <v>18</v>
      </c>
      <c r="B17" s="9">
        <f t="shared" si="0"/>
        <v>11076</v>
      </c>
      <c r="C17" s="9">
        <v>25</v>
      </c>
      <c r="D17" s="9">
        <v>3901</v>
      </c>
      <c r="E17" s="9">
        <v>3595</v>
      </c>
      <c r="F17" s="9">
        <v>1872</v>
      </c>
      <c r="G17" s="9">
        <v>1683</v>
      </c>
      <c r="H17" s="25">
        <f t="shared" si="1"/>
        <v>0.35446009389671362</v>
      </c>
    </row>
    <row r="18" spans="1:8" s="5" customFormat="1" ht="14.1" customHeight="1">
      <c r="A18" s="8" t="s">
        <v>19</v>
      </c>
      <c r="B18" s="9">
        <f t="shared" si="0"/>
        <v>1759</v>
      </c>
      <c r="C18" s="9">
        <v>7</v>
      </c>
      <c r="D18" s="9">
        <v>625</v>
      </c>
      <c r="E18" s="9">
        <v>648</v>
      </c>
      <c r="F18" s="9">
        <v>211</v>
      </c>
      <c r="G18" s="9">
        <v>268</v>
      </c>
      <c r="H18" s="25">
        <f t="shared" si="1"/>
        <v>0.35929505400795908</v>
      </c>
    </row>
    <row r="19" spans="1:8" s="5" customFormat="1" ht="14.1" customHeight="1">
      <c r="A19" s="8" t="s">
        <v>20</v>
      </c>
      <c r="B19" s="9">
        <f t="shared" si="0"/>
        <v>33914</v>
      </c>
      <c r="C19" s="9">
        <v>185</v>
      </c>
      <c r="D19" s="9">
        <v>16795</v>
      </c>
      <c r="E19" s="9">
        <v>11470</v>
      </c>
      <c r="F19" s="9">
        <v>3475</v>
      </c>
      <c r="G19" s="9">
        <v>1989</v>
      </c>
      <c r="H19" s="25">
        <f t="shared" si="1"/>
        <v>0.50067818599988201</v>
      </c>
    </row>
    <row r="20" spans="1:8" s="5" customFormat="1" ht="14.1" customHeight="1">
      <c r="A20" s="8" t="s">
        <v>21</v>
      </c>
      <c r="B20" s="9">
        <f t="shared" si="0"/>
        <v>0</v>
      </c>
      <c r="C20" s="9" t="s">
        <v>56</v>
      </c>
      <c r="D20" s="9" t="s">
        <v>56</v>
      </c>
      <c r="E20" s="9" t="s">
        <v>56</v>
      </c>
      <c r="F20" s="9" t="s">
        <v>56</v>
      </c>
      <c r="G20" s="9" t="s">
        <v>56</v>
      </c>
      <c r="H20" s="25" t="str">
        <f t="shared" si="1"/>
        <v>-</v>
      </c>
    </row>
    <row r="21" spans="1:8" s="5" customFormat="1" ht="14.1" customHeight="1">
      <c r="A21" s="8" t="s">
        <v>22</v>
      </c>
      <c r="B21" s="9">
        <f t="shared" si="0"/>
        <v>1483</v>
      </c>
      <c r="C21" s="9">
        <v>6</v>
      </c>
      <c r="D21" s="9">
        <v>587</v>
      </c>
      <c r="E21" s="9">
        <v>507</v>
      </c>
      <c r="F21" s="9">
        <v>284</v>
      </c>
      <c r="G21" s="9">
        <v>99</v>
      </c>
      <c r="H21" s="25">
        <f t="shared" si="1"/>
        <v>0.39986513823331088</v>
      </c>
    </row>
    <row r="22" spans="1:8" s="5" customFormat="1" ht="14.1" customHeight="1">
      <c r="A22" s="8" t="s">
        <v>23</v>
      </c>
      <c r="B22" s="9">
        <f t="shared" si="0"/>
        <v>3995</v>
      </c>
      <c r="C22" s="9">
        <v>97</v>
      </c>
      <c r="D22" s="9">
        <v>1705</v>
      </c>
      <c r="E22" s="9">
        <v>1524</v>
      </c>
      <c r="F22" s="9">
        <v>445</v>
      </c>
      <c r="G22" s="9">
        <v>224</v>
      </c>
      <c r="H22" s="25">
        <f t="shared" si="1"/>
        <v>0.45106382978723403</v>
      </c>
    </row>
    <row r="23" spans="1:8" s="5" customFormat="1" ht="14.1" customHeight="1">
      <c r="A23" s="8" t="s">
        <v>24</v>
      </c>
      <c r="B23" s="9">
        <f t="shared" si="0"/>
        <v>4979</v>
      </c>
      <c r="C23" s="9">
        <v>67</v>
      </c>
      <c r="D23" s="9">
        <v>2530</v>
      </c>
      <c r="E23" s="9">
        <v>1619</v>
      </c>
      <c r="F23" s="9">
        <v>529</v>
      </c>
      <c r="G23" s="9">
        <v>234</v>
      </c>
      <c r="H23" s="25">
        <f t="shared" si="1"/>
        <v>0.52159068085961036</v>
      </c>
    </row>
    <row r="24" spans="1:8" s="5" customFormat="1" ht="14.1" customHeight="1">
      <c r="A24" s="8" t="s">
        <v>25</v>
      </c>
      <c r="B24" s="9">
        <f t="shared" si="0"/>
        <v>16212</v>
      </c>
      <c r="C24" s="9">
        <v>187</v>
      </c>
      <c r="D24" s="9">
        <v>7205</v>
      </c>
      <c r="E24" s="9">
        <v>5435</v>
      </c>
      <c r="F24" s="9">
        <v>2372</v>
      </c>
      <c r="G24" s="9">
        <v>1013</v>
      </c>
      <c r="H24" s="25">
        <f t="shared" si="1"/>
        <v>0.45595854922279794</v>
      </c>
    </row>
    <row r="25" spans="1:8" s="5" customFormat="1" ht="14.1" customHeight="1">
      <c r="A25" s="8" t="s">
        <v>26</v>
      </c>
      <c r="B25" s="9">
        <f t="shared" si="0"/>
        <v>7426</v>
      </c>
      <c r="C25" s="9">
        <v>59</v>
      </c>
      <c r="D25" s="9">
        <v>2867</v>
      </c>
      <c r="E25" s="9">
        <v>2859</v>
      </c>
      <c r="F25" s="9">
        <v>1204</v>
      </c>
      <c r="G25" s="9">
        <v>437</v>
      </c>
      <c r="H25" s="25">
        <f t="shared" si="1"/>
        <v>0.39402100727174794</v>
      </c>
    </row>
    <row r="26" spans="1:8" s="5" customFormat="1" ht="14.1" customHeight="1">
      <c r="A26" s="8" t="s">
        <v>27</v>
      </c>
      <c r="B26" s="9">
        <f t="shared" si="0"/>
        <v>0</v>
      </c>
      <c r="C26" s="9" t="s">
        <v>56</v>
      </c>
      <c r="D26" s="9" t="s">
        <v>56</v>
      </c>
      <c r="E26" s="9" t="s">
        <v>56</v>
      </c>
      <c r="F26" s="9" t="s">
        <v>56</v>
      </c>
      <c r="G26" s="9" t="s">
        <v>56</v>
      </c>
      <c r="H26" s="25" t="str">
        <f t="shared" si="1"/>
        <v>-</v>
      </c>
    </row>
    <row r="27" spans="1:8" s="5" customFormat="1" ht="14.1" customHeight="1">
      <c r="A27" s="8" t="s">
        <v>28</v>
      </c>
      <c r="B27" s="9">
        <f t="shared" si="0"/>
        <v>0</v>
      </c>
      <c r="C27" s="9" t="s">
        <v>56</v>
      </c>
      <c r="D27" s="9" t="s">
        <v>56</v>
      </c>
      <c r="E27" s="9" t="s">
        <v>56</v>
      </c>
      <c r="F27" s="9" t="s">
        <v>56</v>
      </c>
      <c r="G27" s="9" t="s">
        <v>56</v>
      </c>
      <c r="H27" s="25" t="str">
        <f t="shared" si="1"/>
        <v>-</v>
      </c>
    </row>
    <row r="28" spans="1:8" s="5" customFormat="1" ht="14.1" customHeight="1">
      <c r="A28" s="8" t="s">
        <v>29</v>
      </c>
      <c r="B28" s="9">
        <f t="shared" si="0"/>
        <v>0</v>
      </c>
      <c r="C28" s="9" t="s">
        <v>56</v>
      </c>
      <c r="D28" s="9" t="s">
        <v>56</v>
      </c>
      <c r="E28" s="9" t="s">
        <v>56</v>
      </c>
      <c r="F28" s="9" t="s">
        <v>56</v>
      </c>
      <c r="G28" s="9" t="s">
        <v>56</v>
      </c>
      <c r="H28" s="25" t="str">
        <f t="shared" si="1"/>
        <v>-</v>
      </c>
    </row>
    <row r="29" spans="1:8" s="5" customFormat="1" ht="14.1" customHeight="1">
      <c r="A29" s="8" t="s">
        <v>30</v>
      </c>
      <c r="B29" s="9">
        <f t="shared" si="0"/>
        <v>5022</v>
      </c>
      <c r="C29" s="9">
        <v>37</v>
      </c>
      <c r="D29" s="9">
        <v>2667</v>
      </c>
      <c r="E29" s="9">
        <v>1401</v>
      </c>
      <c r="F29" s="9">
        <v>845</v>
      </c>
      <c r="G29" s="9">
        <v>72</v>
      </c>
      <c r="H29" s="25">
        <f t="shared" si="1"/>
        <v>0.53843090402230187</v>
      </c>
    </row>
    <row r="30" spans="1:8" s="5" customFormat="1" ht="14.1" customHeight="1">
      <c r="A30" s="8" t="s">
        <v>31</v>
      </c>
      <c r="B30" s="9">
        <f t="shared" si="0"/>
        <v>743</v>
      </c>
      <c r="C30" s="9">
        <v>1</v>
      </c>
      <c r="D30" s="9">
        <v>399</v>
      </c>
      <c r="E30" s="9">
        <v>243</v>
      </c>
      <c r="F30" s="9">
        <v>56</v>
      </c>
      <c r="G30" s="9">
        <v>44</v>
      </c>
      <c r="H30" s="25">
        <f t="shared" si="1"/>
        <v>0.53835800807537015</v>
      </c>
    </row>
    <row r="31" spans="1:8" s="5" customFormat="1" ht="14.1" customHeight="1">
      <c r="A31" s="8" t="s">
        <v>32</v>
      </c>
      <c r="B31" s="9">
        <f t="shared" si="0"/>
        <v>1650</v>
      </c>
      <c r="C31" s="9">
        <v>5</v>
      </c>
      <c r="D31" s="9">
        <v>605</v>
      </c>
      <c r="E31" s="9">
        <v>570</v>
      </c>
      <c r="F31" s="9">
        <v>208</v>
      </c>
      <c r="G31" s="9">
        <v>262</v>
      </c>
      <c r="H31" s="25">
        <f t="shared" si="1"/>
        <v>0.36969696969696969</v>
      </c>
    </row>
    <row r="32" spans="1:8" s="5" customFormat="1" ht="14.1" customHeight="1">
      <c r="A32" s="11" t="s">
        <v>53</v>
      </c>
      <c r="B32" s="12">
        <f t="shared" si="0"/>
        <v>88259</v>
      </c>
      <c r="C32" s="12">
        <f>SUM(C17:C31)</f>
        <v>676</v>
      </c>
      <c r="D32" s="12">
        <f t="shared" ref="D32:G32" si="3">SUM(D17:D31)</f>
        <v>39886</v>
      </c>
      <c r="E32" s="12">
        <f t="shared" si="3"/>
        <v>29871</v>
      </c>
      <c r="F32" s="12">
        <f t="shared" si="3"/>
        <v>11501</v>
      </c>
      <c r="G32" s="12">
        <f t="shared" si="3"/>
        <v>6325</v>
      </c>
      <c r="H32" s="27">
        <f t="shared" si="1"/>
        <v>0.45957919305679873</v>
      </c>
    </row>
    <row r="33" spans="1:8" s="5" customFormat="1" ht="15.95" customHeight="1">
      <c r="A33" s="6" t="s">
        <v>33</v>
      </c>
      <c r="B33" s="13">
        <f t="shared" si="0"/>
        <v>158591</v>
      </c>
      <c r="C33" s="13">
        <f>SUM(C16,C32)</f>
        <v>1282</v>
      </c>
      <c r="D33" s="13">
        <f t="shared" ref="D33:G33" si="4">SUM(D16,D32)</f>
        <v>67571</v>
      </c>
      <c r="E33" s="13">
        <f t="shared" si="4"/>
        <v>54504</v>
      </c>
      <c r="F33" s="13">
        <f t="shared" si="4"/>
        <v>22949</v>
      </c>
      <c r="G33" s="13">
        <f t="shared" si="4"/>
        <v>12285</v>
      </c>
      <c r="H33" s="28">
        <f t="shared" si="1"/>
        <v>0.43415452327055132</v>
      </c>
    </row>
    <row r="34" spans="1:8" s="5" customFormat="1" ht="15.95" customHeight="1">
      <c r="A34" s="8" t="s">
        <v>54</v>
      </c>
      <c r="B34" s="9">
        <v>1323087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34</v>
      </c>
      <c r="B35" s="16">
        <f>B33/B34</f>
        <v>0.11986437777712275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35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36</v>
      </c>
      <c r="B1" s="2" t="s">
        <v>38</v>
      </c>
      <c r="C1" s="1" t="s">
        <v>43</v>
      </c>
      <c r="D1" s="3" t="s">
        <v>57</v>
      </c>
    </row>
    <row r="2" spans="1:8" ht="13.5" customHeight="1"/>
    <row r="3" spans="1:8" s="5" customFormat="1" ht="15.95" customHeight="1">
      <c r="A3" s="29" t="s">
        <v>51</v>
      </c>
      <c r="B3" s="31" t="s">
        <v>1</v>
      </c>
      <c r="C3" s="33" t="s">
        <v>2</v>
      </c>
      <c r="D3" s="33"/>
      <c r="E3" s="33"/>
      <c r="F3" s="33"/>
      <c r="G3" s="33"/>
      <c r="H3" s="34" t="s">
        <v>3</v>
      </c>
    </row>
    <row r="4" spans="1:8" s="5" customFormat="1" ht="15.95" customHeight="1">
      <c r="A4" s="30"/>
      <c r="B4" s="32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35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9</v>
      </c>
      <c r="B6" s="9">
        <f>SUM(C6:G6)</f>
        <v>1901</v>
      </c>
      <c r="C6" s="9">
        <v>3</v>
      </c>
      <c r="D6" s="9">
        <v>458</v>
      </c>
      <c r="E6" s="9">
        <v>818</v>
      </c>
      <c r="F6" s="9">
        <v>487</v>
      </c>
      <c r="G6" s="9">
        <v>135</v>
      </c>
      <c r="H6" s="25">
        <f>IF(B6=0,"-",SUM(C6,D6)/B6)</f>
        <v>0.2425039452919516</v>
      </c>
    </row>
    <row r="7" spans="1:8" s="5" customFormat="1" ht="14.1" customHeight="1">
      <c r="A7" s="8" t="s">
        <v>37</v>
      </c>
      <c r="B7" s="9">
        <f t="shared" ref="B7:B33" si="0">SUM(C7:G7)</f>
        <v>3557</v>
      </c>
      <c r="C7" s="9">
        <v>17</v>
      </c>
      <c r="D7" s="9">
        <v>993</v>
      </c>
      <c r="E7" s="9">
        <v>1164</v>
      </c>
      <c r="F7" s="9">
        <v>773</v>
      </c>
      <c r="G7" s="9">
        <v>610</v>
      </c>
      <c r="H7" s="25">
        <f t="shared" ref="H7:H33" si="1">IF(B7=0,"-",SUM(C7,D7)/B7)</f>
        <v>0.28394714647174585</v>
      </c>
    </row>
    <row r="8" spans="1:8" s="5" customFormat="1" ht="14.1" customHeight="1">
      <c r="A8" s="8" t="s">
        <v>10</v>
      </c>
      <c r="B8" s="9">
        <f t="shared" si="0"/>
        <v>16574</v>
      </c>
      <c r="C8" s="9">
        <v>110</v>
      </c>
      <c r="D8" s="9">
        <v>6323</v>
      </c>
      <c r="E8" s="9">
        <v>6049</v>
      </c>
      <c r="F8" s="9">
        <v>2486</v>
      </c>
      <c r="G8" s="9">
        <v>1606</v>
      </c>
      <c r="H8" s="25">
        <f t="shared" si="1"/>
        <v>0.38813804754434655</v>
      </c>
    </row>
    <row r="9" spans="1:8" s="5" customFormat="1" ht="14.1" customHeight="1">
      <c r="A9" s="8" t="s">
        <v>11</v>
      </c>
      <c r="B9" s="9">
        <f t="shared" si="0"/>
        <v>12588</v>
      </c>
      <c r="C9" s="9">
        <v>48</v>
      </c>
      <c r="D9" s="9">
        <v>6019</v>
      </c>
      <c r="E9" s="9">
        <v>4987</v>
      </c>
      <c r="F9" s="9">
        <v>1086</v>
      </c>
      <c r="G9" s="9">
        <v>448</v>
      </c>
      <c r="H9" s="25">
        <f t="shared" si="1"/>
        <v>0.48196695265332062</v>
      </c>
    </row>
    <row r="10" spans="1:8" s="5" customFormat="1" ht="14.1" customHeight="1">
      <c r="A10" s="8" t="s">
        <v>12</v>
      </c>
      <c r="B10" s="9">
        <f t="shared" si="0"/>
        <v>16994</v>
      </c>
      <c r="C10" s="9">
        <v>298</v>
      </c>
      <c r="D10" s="9">
        <v>7549</v>
      </c>
      <c r="E10" s="9">
        <v>5821</v>
      </c>
      <c r="F10" s="9">
        <v>2303</v>
      </c>
      <c r="G10" s="9">
        <v>1023</v>
      </c>
      <c r="H10" s="25">
        <f t="shared" si="1"/>
        <v>0.46175120630810873</v>
      </c>
    </row>
    <row r="11" spans="1:8" s="5" customFormat="1" ht="14.1" customHeight="1">
      <c r="A11" s="8" t="s">
        <v>13</v>
      </c>
      <c r="B11" s="9">
        <f t="shared" si="0"/>
        <v>1553</v>
      </c>
      <c r="C11" s="9">
        <v>11</v>
      </c>
      <c r="D11" s="9">
        <v>661</v>
      </c>
      <c r="E11" s="9">
        <v>504</v>
      </c>
      <c r="F11" s="9">
        <v>311</v>
      </c>
      <c r="G11" s="9">
        <v>66</v>
      </c>
      <c r="H11" s="25">
        <f t="shared" si="1"/>
        <v>0.43271088216355441</v>
      </c>
    </row>
    <row r="12" spans="1:8" s="5" customFormat="1" ht="14.1" customHeight="1">
      <c r="A12" s="8" t="s">
        <v>14</v>
      </c>
      <c r="B12" s="9">
        <f t="shared" si="0"/>
        <v>3808</v>
      </c>
      <c r="C12" s="9" t="s">
        <v>56</v>
      </c>
      <c r="D12" s="9">
        <v>533</v>
      </c>
      <c r="E12" s="9">
        <v>1176</v>
      </c>
      <c r="F12" s="9">
        <v>1088</v>
      </c>
      <c r="G12" s="9">
        <v>1011</v>
      </c>
      <c r="H12" s="25">
        <f t="shared" si="1"/>
        <v>0.13996848739495799</v>
      </c>
    </row>
    <row r="13" spans="1:8" s="5" customFormat="1" ht="14.1" customHeight="1">
      <c r="A13" s="8" t="s">
        <v>15</v>
      </c>
      <c r="B13" s="9">
        <f t="shared" si="0"/>
        <v>1400</v>
      </c>
      <c r="C13" s="9">
        <v>4</v>
      </c>
      <c r="D13" s="9">
        <v>359</v>
      </c>
      <c r="E13" s="9">
        <v>547</v>
      </c>
      <c r="F13" s="9">
        <v>440</v>
      </c>
      <c r="G13" s="9">
        <v>50</v>
      </c>
      <c r="H13" s="25">
        <f t="shared" si="1"/>
        <v>0.25928571428571429</v>
      </c>
    </row>
    <row r="14" spans="1:8" s="5" customFormat="1" ht="14.1" customHeight="1">
      <c r="A14" s="8" t="s">
        <v>16</v>
      </c>
      <c r="B14" s="9">
        <f t="shared" si="0"/>
        <v>4648</v>
      </c>
      <c r="C14" s="9">
        <v>24</v>
      </c>
      <c r="D14" s="9">
        <v>2290</v>
      </c>
      <c r="E14" s="9">
        <v>1400</v>
      </c>
      <c r="F14" s="9">
        <v>646</v>
      </c>
      <c r="G14" s="9">
        <v>288</v>
      </c>
      <c r="H14" s="25">
        <f t="shared" si="1"/>
        <v>0.49784853700516352</v>
      </c>
    </row>
    <row r="15" spans="1:8" s="5" customFormat="1" ht="14.1" customHeight="1">
      <c r="A15" s="8" t="s">
        <v>17</v>
      </c>
      <c r="B15" s="9">
        <f t="shared" si="0"/>
        <v>8533</v>
      </c>
      <c r="C15" s="9">
        <v>95</v>
      </c>
      <c r="D15" s="9">
        <v>3969</v>
      </c>
      <c r="E15" s="9">
        <v>2859</v>
      </c>
      <c r="F15" s="9">
        <v>904</v>
      </c>
      <c r="G15" s="9">
        <v>706</v>
      </c>
      <c r="H15" s="25">
        <f t="shared" si="1"/>
        <v>0.47626860424235323</v>
      </c>
    </row>
    <row r="16" spans="1:8" s="5" customFormat="1" ht="14.1" customHeight="1">
      <c r="A16" s="23" t="s">
        <v>52</v>
      </c>
      <c r="B16" s="10">
        <f t="shared" si="0"/>
        <v>71556</v>
      </c>
      <c r="C16" s="10">
        <f>SUM(C6:C15)</f>
        <v>610</v>
      </c>
      <c r="D16" s="10">
        <f t="shared" ref="D16:G16" si="2">SUM(D6:D15)</f>
        <v>29154</v>
      </c>
      <c r="E16" s="10">
        <f t="shared" si="2"/>
        <v>25325</v>
      </c>
      <c r="F16" s="10">
        <f t="shared" si="2"/>
        <v>10524</v>
      </c>
      <c r="G16" s="10">
        <f t="shared" si="2"/>
        <v>5943</v>
      </c>
      <c r="H16" s="26">
        <f t="shared" si="1"/>
        <v>0.41595393817429704</v>
      </c>
    </row>
    <row r="17" spans="1:8" s="5" customFormat="1" ht="14.1" customHeight="1">
      <c r="A17" s="8" t="s">
        <v>18</v>
      </c>
      <c r="B17" s="9">
        <f t="shared" si="0"/>
        <v>10211</v>
      </c>
      <c r="C17" s="9">
        <v>44</v>
      </c>
      <c r="D17" s="9">
        <v>3318</v>
      </c>
      <c r="E17" s="9">
        <v>3581</v>
      </c>
      <c r="F17" s="9">
        <v>1675</v>
      </c>
      <c r="G17" s="9">
        <v>1593</v>
      </c>
      <c r="H17" s="25">
        <f t="shared" si="1"/>
        <v>0.32925276662422875</v>
      </c>
    </row>
    <row r="18" spans="1:8" s="5" customFormat="1" ht="14.1" customHeight="1">
      <c r="A18" s="8" t="s">
        <v>19</v>
      </c>
      <c r="B18" s="9">
        <f t="shared" si="0"/>
        <v>1803</v>
      </c>
      <c r="C18" s="9">
        <v>3</v>
      </c>
      <c r="D18" s="9">
        <v>653</v>
      </c>
      <c r="E18" s="9">
        <v>715</v>
      </c>
      <c r="F18" s="9">
        <v>189</v>
      </c>
      <c r="G18" s="9">
        <v>243</v>
      </c>
      <c r="H18" s="25">
        <f t="shared" si="1"/>
        <v>0.36383804769828065</v>
      </c>
    </row>
    <row r="19" spans="1:8" s="5" customFormat="1" ht="14.1" customHeight="1">
      <c r="A19" s="8" t="s">
        <v>20</v>
      </c>
      <c r="B19" s="9">
        <f t="shared" si="0"/>
        <v>36338</v>
      </c>
      <c r="C19" s="9">
        <v>207</v>
      </c>
      <c r="D19" s="9">
        <v>17749</v>
      </c>
      <c r="E19" s="9">
        <v>12498</v>
      </c>
      <c r="F19" s="9">
        <v>3583</v>
      </c>
      <c r="G19" s="9">
        <v>2301</v>
      </c>
      <c r="H19" s="25">
        <f t="shared" si="1"/>
        <v>0.4941383675491221</v>
      </c>
    </row>
    <row r="20" spans="1:8" s="5" customFormat="1" ht="14.1" customHeight="1">
      <c r="A20" s="8" t="s">
        <v>21</v>
      </c>
      <c r="B20" s="9">
        <f t="shared" si="0"/>
        <v>0</v>
      </c>
      <c r="C20" s="9" t="s">
        <v>56</v>
      </c>
      <c r="D20" s="9" t="s">
        <v>56</v>
      </c>
      <c r="E20" s="9" t="s">
        <v>56</v>
      </c>
      <c r="F20" s="9" t="s">
        <v>56</v>
      </c>
      <c r="G20" s="9" t="s">
        <v>56</v>
      </c>
      <c r="H20" s="25" t="str">
        <f t="shared" si="1"/>
        <v>-</v>
      </c>
    </row>
    <row r="21" spans="1:8" s="5" customFormat="1" ht="14.1" customHeight="1">
      <c r="A21" s="8" t="s">
        <v>22</v>
      </c>
      <c r="B21" s="9">
        <f t="shared" si="0"/>
        <v>1549</v>
      </c>
      <c r="C21" s="9">
        <v>4</v>
      </c>
      <c r="D21" s="9">
        <v>681</v>
      </c>
      <c r="E21" s="9">
        <v>482</v>
      </c>
      <c r="F21" s="9">
        <v>258</v>
      </c>
      <c r="G21" s="9">
        <v>124</v>
      </c>
      <c r="H21" s="25">
        <f t="shared" si="1"/>
        <v>0.44222078760490641</v>
      </c>
    </row>
    <row r="22" spans="1:8" s="5" customFormat="1" ht="14.1" customHeight="1">
      <c r="A22" s="8" t="s">
        <v>23</v>
      </c>
      <c r="B22" s="9">
        <f t="shared" si="0"/>
        <v>3545</v>
      </c>
      <c r="C22" s="9">
        <v>99</v>
      </c>
      <c r="D22" s="9">
        <v>1637</v>
      </c>
      <c r="E22" s="9">
        <v>1267</v>
      </c>
      <c r="F22" s="9">
        <v>336</v>
      </c>
      <c r="G22" s="9">
        <v>206</v>
      </c>
      <c r="H22" s="25">
        <f t="shared" si="1"/>
        <v>0.48970380818053599</v>
      </c>
    </row>
    <row r="23" spans="1:8" s="5" customFormat="1" ht="14.1" customHeight="1">
      <c r="A23" s="8" t="s">
        <v>24</v>
      </c>
      <c r="B23" s="9">
        <f t="shared" si="0"/>
        <v>5120</v>
      </c>
      <c r="C23" s="9">
        <v>107</v>
      </c>
      <c r="D23" s="9">
        <v>2675</v>
      </c>
      <c r="E23" s="9">
        <v>1688</v>
      </c>
      <c r="F23" s="9">
        <v>405</v>
      </c>
      <c r="G23" s="9">
        <v>245</v>
      </c>
      <c r="H23" s="25">
        <f t="shared" si="1"/>
        <v>0.54335937499999998</v>
      </c>
    </row>
    <row r="24" spans="1:8" s="5" customFormat="1" ht="14.1" customHeight="1">
      <c r="A24" s="8" t="s">
        <v>25</v>
      </c>
      <c r="B24" s="9">
        <f t="shared" si="0"/>
        <v>15718</v>
      </c>
      <c r="C24" s="9">
        <v>199</v>
      </c>
      <c r="D24" s="9">
        <v>7401</v>
      </c>
      <c r="E24" s="9">
        <v>5092</v>
      </c>
      <c r="F24" s="9">
        <v>1995</v>
      </c>
      <c r="G24" s="9">
        <v>1031</v>
      </c>
      <c r="H24" s="25">
        <f t="shared" si="1"/>
        <v>0.48352207660007634</v>
      </c>
    </row>
    <row r="25" spans="1:8" s="5" customFormat="1" ht="14.1" customHeight="1">
      <c r="A25" s="8" t="s">
        <v>26</v>
      </c>
      <c r="B25" s="9">
        <f t="shared" si="0"/>
        <v>7543</v>
      </c>
      <c r="C25" s="9">
        <v>41</v>
      </c>
      <c r="D25" s="9">
        <v>3179</v>
      </c>
      <c r="E25" s="9">
        <v>2716</v>
      </c>
      <c r="F25" s="9">
        <v>1057</v>
      </c>
      <c r="G25" s="9">
        <v>550</v>
      </c>
      <c r="H25" s="25">
        <f t="shared" si="1"/>
        <v>0.42688585443457511</v>
      </c>
    </row>
    <row r="26" spans="1:8" s="5" customFormat="1" ht="14.1" customHeight="1">
      <c r="A26" s="8" t="s">
        <v>27</v>
      </c>
      <c r="B26" s="9">
        <f t="shared" si="0"/>
        <v>0</v>
      </c>
      <c r="C26" s="9" t="s">
        <v>56</v>
      </c>
      <c r="D26" s="9" t="s">
        <v>56</v>
      </c>
      <c r="E26" s="9" t="s">
        <v>56</v>
      </c>
      <c r="F26" s="9" t="s">
        <v>56</v>
      </c>
      <c r="G26" s="9" t="s">
        <v>56</v>
      </c>
      <c r="H26" s="25" t="str">
        <f t="shared" si="1"/>
        <v>-</v>
      </c>
    </row>
    <row r="27" spans="1:8" s="5" customFormat="1" ht="14.1" customHeight="1">
      <c r="A27" s="8" t="s">
        <v>28</v>
      </c>
      <c r="B27" s="9">
        <f t="shared" si="0"/>
        <v>0</v>
      </c>
      <c r="C27" s="9" t="s">
        <v>56</v>
      </c>
      <c r="D27" s="9" t="s">
        <v>56</v>
      </c>
      <c r="E27" s="9" t="s">
        <v>56</v>
      </c>
      <c r="F27" s="9" t="s">
        <v>56</v>
      </c>
      <c r="G27" s="9" t="s">
        <v>56</v>
      </c>
      <c r="H27" s="25" t="str">
        <f t="shared" si="1"/>
        <v>-</v>
      </c>
    </row>
    <row r="28" spans="1:8" s="5" customFormat="1" ht="14.1" customHeight="1">
      <c r="A28" s="8" t="s">
        <v>29</v>
      </c>
      <c r="B28" s="9">
        <f t="shared" si="0"/>
        <v>0</v>
      </c>
      <c r="C28" s="9" t="s">
        <v>56</v>
      </c>
      <c r="D28" s="9" t="s">
        <v>56</v>
      </c>
      <c r="E28" s="9" t="s">
        <v>56</v>
      </c>
      <c r="F28" s="9" t="s">
        <v>56</v>
      </c>
      <c r="G28" s="9" t="s">
        <v>56</v>
      </c>
      <c r="H28" s="25" t="str">
        <f t="shared" si="1"/>
        <v>-</v>
      </c>
    </row>
    <row r="29" spans="1:8" s="5" customFormat="1" ht="14.1" customHeight="1">
      <c r="A29" s="8" t="s">
        <v>30</v>
      </c>
      <c r="B29" s="9">
        <f t="shared" si="0"/>
        <v>5547</v>
      </c>
      <c r="C29" s="9">
        <v>53</v>
      </c>
      <c r="D29" s="9">
        <v>2801</v>
      </c>
      <c r="E29" s="9">
        <v>1600</v>
      </c>
      <c r="F29" s="9">
        <v>964</v>
      </c>
      <c r="G29" s="9">
        <v>129</v>
      </c>
      <c r="H29" s="25">
        <f t="shared" si="1"/>
        <v>0.51451234901748688</v>
      </c>
    </row>
    <row r="30" spans="1:8" s="5" customFormat="1" ht="14.1" customHeight="1">
      <c r="A30" s="8" t="s">
        <v>31</v>
      </c>
      <c r="B30" s="9">
        <f t="shared" si="0"/>
        <v>745</v>
      </c>
      <c r="C30" s="9">
        <v>4</v>
      </c>
      <c r="D30" s="9">
        <v>449</v>
      </c>
      <c r="E30" s="9">
        <v>214</v>
      </c>
      <c r="F30" s="9">
        <v>46</v>
      </c>
      <c r="G30" s="9">
        <v>32</v>
      </c>
      <c r="H30" s="25">
        <f t="shared" si="1"/>
        <v>0.60805369127516784</v>
      </c>
    </row>
    <row r="31" spans="1:8" s="5" customFormat="1" ht="14.1" customHeight="1">
      <c r="A31" s="8" t="s">
        <v>32</v>
      </c>
      <c r="B31" s="9">
        <f t="shared" si="0"/>
        <v>1519</v>
      </c>
      <c r="C31" s="9">
        <v>1</v>
      </c>
      <c r="D31" s="9">
        <v>640</v>
      </c>
      <c r="E31" s="9">
        <v>385</v>
      </c>
      <c r="F31" s="9">
        <v>118</v>
      </c>
      <c r="G31" s="9">
        <v>375</v>
      </c>
      <c r="H31" s="25">
        <f t="shared" si="1"/>
        <v>0.42198815009874918</v>
      </c>
    </row>
    <row r="32" spans="1:8" s="5" customFormat="1" ht="14.1" customHeight="1">
      <c r="A32" s="11" t="s">
        <v>53</v>
      </c>
      <c r="B32" s="12">
        <f t="shared" si="0"/>
        <v>89638</v>
      </c>
      <c r="C32" s="12">
        <f>SUM(C17:C31)</f>
        <v>762</v>
      </c>
      <c r="D32" s="12">
        <f t="shared" ref="D32:G32" si="3">SUM(D17:D31)</f>
        <v>41183</v>
      </c>
      <c r="E32" s="12">
        <f t="shared" si="3"/>
        <v>30238</v>
      </c>
      <c r="F32" s="12">
        <f t="shared" si="3"/>
        <v>10626</v>
      </c>
      <c r="G32" s="12">
        <f t="shared" si="3"/>
        <v>6829</v>
      </c>
      <c r="H32" s="27">
        <f t="shared" si="1"/>
        <v>0.46793770499118675</v>
      </c>
    </row>
    <row r="33" spans="1:8" s="5" customFormat="1" ht="15.95" customHeight="1">
      <c r="A33" s="6" t="s">
        <v>33</v>
      </c>
      <c r="B33" s="13">
        <f t="shared" si="0"/>
        <v>161194</v>
      </c>
      <c r="C33" s="13">
        <f>SUM(C16,C32)</f>
        <v>1372</v>
      </c>
      <c r="D33" s="13">
        <f t="shared" ref="D33:G33" si="4">SUM(D16,D32)</f>
        <v>70337</v>
      </c>
      <c r="E33" s="13">
        <f t="shared" si="4"/>
        <v>55563</v>
      </c>
      <c r="F33" s="13">
        <f t="shared" si="4"/>
        <v>21150</v>
      </c>
      <c r="G33" s="13">
        <f t="shared" si="4"/>
        <v>12772</v>
      </c>
      <c r="H33" s="28">
        <f t="shared" si="1"/>
        <v>0.44486147127064285</v>
      </c>
    </row>
    <row r="34" spans="1:8" s="5" customFormat="1" ht="15.95" customHeight="1">
      <c r="A34" s="8" t="s">
        <v>54</v>
      </c>
      <c r="B34" s="9">
        <v>1338810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34</v>
      </c>
      <c r="B35" s="16">
        <f>B33/B34</f>
        <v>0.12040095308520253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35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36</v>
      </c>
      <c r="B1" s="2" t="s">
        <v>38</v>
      </c>
      <c r="C1" s="1" t="s">
        <v>44</v>
      </c>
      <c r="D1" s="3" t="s">
        <v>57</v>
      </c>
    </row>
    <row r="2" spans="1:8" ht="13.5" customHeight="1"/>
    <row r="3" spans="1:8" s="5" customFormat="1" ht="15.95" customHeight="1">
      <c r="A3" s="29" t="s">
        <v>51</v>
      </c>
      <c r="B3" s="31" t="s">
        <v>1</v>
      </c>
      <c r="C3" s="33" t="s">
        <v>2</v>
      </c>
      <c r="D3" s="33"/>
      <c r="E3" s="33"/>
      <c r="F3" s="33"/>
      <c r="G3" s="33"/>
      <c r="H3" s="34" t="s">
        <v>3</v>
      </c>
    </row>
    <row r="4" spans="1:8" s="5" customFormat="1" ht="15.95" customHeight="1">
      <c r="A4" s="30"/>
      <c r="B4" s="32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35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9</v>
      </c>
      <c r="B6" s="9">
        <f>SUM(C6:G6)</f>
        <v>2506</v>
      </c>
      <c r="C6" s="9">
        <v>5</v>
      </c>
      <c r="D6" s="9">
        <v>697</v>
      </c>
      <c r="E6" s="9">
        <v>1070</v>
      </c>
      <c r="F6" s="9">
        <v>558</v>
      </c>
      <c r="G6" s="9">
        <v>176</v>
      </c>
      <c r="H6" s="25">
        <f>IF(B6=0,"-",SUM(C6,D6)/B6)</f>
        <v>0.28012769353551475</v>
      </c>
    </row>
    <row r="7" spans="1:8" s="5" customFormat="1" ht="14.1" customHeight="1">
      <c r="A7" s="8" t="s">
        <v>37</v>
      </c>
      <c r="B7" s="9">
        <f t="shared" ref="B7:B33" si="0">SUM(C7:G7)</f>
        <v>3032</v>
      </c>
      <c r="C7" s="9">
        <v>16</v>
      </c>
      <c r="D7" s="9">
        <v>1060</v>
      </c>
      <c r="E7" s="9">
        <v>914</v>
      </c>
      <c r="F7" s="9">
        <v>553</v>
      </c>
      <c r="G7" s="9">
        <v>489</v>
      </c>
      <c r="H7" s="25">
        <f t="shared" ref="H7:H33" si="1">IF(B7=0,"-",SUM(C7,D7)/B7)</f>
        <v>0.35488126649076518</v>
      </c>
    </row>
    <row r="8" spans="1:8" s="5" customFormat="1" ht="14.1" customHeight="1">
      <c r="A8" s="8" t="s">
        <v>10</v>
      </c>
      <c r="B8" s="9">
        <f t="shared" si="0"/>
        <v>15707</v>
      </c>
      <c r="C8" s="9">
        <v>112</v>
      </c>
      <c r="D8" s="9">
        <v>6341</v>
      </c>
      <c r="E8" s="9">
        <v>5778</v>
      </c>
      <c r="F8" s="9">
        <v>2078</v>
      </c>
      <c r="G8" s="9">
        <v>1398</v>
      </c>
      <c r="H8" s="25">
        <f t="shared" si="1"/>
        <v>0.41083593302349269</v>
      </c>
    </row>
    <row r="9" spans="1:8" s="5" customFormat="1" ht="14.1" customHeight="1">
      <c r="A9" s="8" t="s">
        <v>11</v>
      </c>
      <c r="B9" s="9">
        <f t="shared" si="0"/>
        <v>11214</v>
      </c>
      <c r="C9" s="9">
        <v>54</v>
      </c>
      <c r="D9" s="9">
        <v>5054</v>
      </c>
      <c r="E9" s="9">
        <v>4507</v>
      </c>
      <c r="F9" s="9">
        <v>1139</v>
      </c>
      <c r="G9" s="9">
        <v>460</v>
      </c>
      <c r="H9" s="25">
        <f t="shared" si="1"/>
        <v>0.455502051007669</v>
      </c>
    </row>
    <row r="10" spans="1:8" s="5" customFormat="1" ht="14.1" customHeight="1">
      <c r="A10" s="8" t="s">
        <v>12</v>
      </c>
      <c r="B10" s="9">
        <f t="shared" si="0"/>
        <v>14807</v>
      </c>
      <c r="C10" s="9">
        <v>274</v>
      </c>
      <c r="D10" s="9">
        <v>7337</v>
      </c>
      <c r="E10" s="9">
        <v>4661</v>
      </c>
      <c r="F10" s="9">
        <v>1684</v>
      </c>
      <c r="G10" s="9">
        <v>851</v>
      </c>
      <c r="H10" s="25">
        <f t="shared" si="1"/>
        <v>0.51401364219625856</v>
      </c>
    </row>
    <row r="11" spans="1:8" s="5" customFormat="1" ht="14.1" customHeight="1">
      <c r="A11" s="8" t="s">
        <v>13</v>
      </c>
      <c r="B11" s="9">
        <f t="shared" si="0"/>
        <v>1415</v>
      </c>
      <c r="C11" s="9">
        <v>9</v>
      </c>
      <c r="D11" s="9">
        <v>570</v>
      </c>
      <c r="E11" s="9">
        <v>538</v>
      </c>
      <c r="F11" s="9">
        <v>258</v>
      </c>
      <c r="G11" s="9">
        <v>40</v>
      </c>
      <c r="H11" s="25">
        <f t="shared" si="1"/>
        <v>0.40918727915194347</v>
      </c>
    </row>
    <row r="12" spans="1:8" s="5" customFormat="1" ht="14.1" customHeight="1">
      <c r="A12" s="8" t="s">
        <v>14</v>
      </c>
      <c r="B12" s="9">
        <f t="shared" si="0"/>
        <v>3435</v>
      </c>
      <c r="C12" s="9">
        <v>5</v>
      </c>
      <c r="D12" s="9">
        <v>385</v>
      </c>
      <c r="E12" s="9">
        <v>893</v>
      </c>
      <c r="F12" s="9">
        <v>948</v>
      </c>
      <c r="G12" s="9">
        <v>1204</v>
      </c>
      <c r="H12" s="25">
        <f t="shared" si="1"/>
        <v>0.11353711790393013</v>
      </c>
    </row>
    <row r="13" spans="1:8" s="5" customFormat="1" ht="14.1" customHeight="1">
      <c r="A13" s="8" t="s">
        <v>15</v>
      </c>
      <c r="B13" s="9">
        <f t="shared" si="0"/>
        <v>1295</v>
      </c>
      <c r="C13" s="9">
        <v>8</v>
      </c>
      <c r="D13" s="9">
        <v>409</v>
      </c>
      <c r="E13" s="9">
        <v>423</v>
      </c>
      <c r="F13" s="9">
        <v>411</v>
      </c>
      <c r="G13" s="9">
        <v>44</v>
      </c>
      <c r="H13" s="25">
        <f t="shared" si="1"/>
        <v>0.32200772200772199</v>
      </c>
    </row>
    <row r="14" spans="1:8" s="5" customFormat="1" ht="14.1" customHeight="1">
      <c r="A14" s="8" t="s">
        <v>16</v>
      </c>
      <c r="B14" s="9">
        <f t="shared" si="0"/>
        <v>4748</v>
      </c>
      <c r="C14" s="9">
        <v>28</v>
      </c>
      <c r="D14" s="9">
        <v>2003</v>
      </c>
      <c r="E14" s="9">
        <v>1511</v>
      </c>
      <c r="F14" s="9">
        <v>871</v>
      </c>
      <c r="G14" s="9">
        <v>335</v>
      </c>
      <c r="H14" s="25">
        <f t="shared" si="1"/>
        <v>0.42775905644481887</v>
      </c>
    </row>
    <row r="15" spans="1:8" s="5" customFormat="1" ht="14.1" customHeight="1">
      <c r="A15" s="8" t="s">
        <v>17</v>
      </c>
      <c r="B15" s="9">
        <f t="shared" si="0"/>
        <v>8608</v>
      </c>
      <c r="C15" s="9">
        <v>118</v>
      </c>
      <c r="D15" s="9">
        <v>4148</v>
      </c>
      <c r="E15" s="9">
        <v>2842</v>
      </c>
      <c r="F15" s="9">
        <v>939</v>
      </c>
      <c r="G15" s="9">
        <v>561</v>
      </c>
      <c r="H15" s="25">
        <f t="shared" si="1"/>
        <v>0.49558550185873607</v>
      </c>
    </row>
    <row r="16" spans="1:8" s="5" customFormat="1" ht="14.1" customHeight="1">
      <c r="A16" s="23" t="s">
        <v>52</v>
      </c>
      <c r="B16" s="10">
        <f t="shared" si="0"/>
        <v>66767</v>
      </c>
      <c r="C16" s="10">
        <f>SUM(C6:C15)</f>
        <v>629</v>
      </c>
      <c r="D16" s="10">
        <f t="shared" ref="D16:G16" si="2">SUM(D6:D15)</f>
        <v>28004</v>
      </c>
      <c r="E16" s="10">
        <f t="shared" si="2"/>
        <v>23137</v>
      </c>
      <c r="F16" s="10">
        <f t="shared" si="2"/>
        <v>9439</v>
      </c>
      <c r="G16" s="10">
        <f t="shared" si="2"/>
        <v>5558</v>
      </c>
      <c r="H16" s="26">
        <f t="shared" si="1"/>
        <v>0.42884958138002305</v>
      </c>
    </row>
    <row r="17" spans="1:8" s="5" customFormat="1" ht="14.1" customHeight="1">
      <c r="A17" s="8" t="s">
        <v>18</v>
      </c>
      <c r="B17" s="9">
        <f t="shared" si="0"/>
        <v>9497</v>
      </c>
      <c r="C17" s="9">
        <v>54</v>
      </c>
      <c r="D17" s="9">
        <v>3094</v>
      </c>
      <c r="E17" s="9">
        <v>3137</v>
      </c>
      <c r="F17" s="9">
        <v>1711</v>
      </c>
      <c r="G17" s="9">
        <v>1501</v>
      </c>
      <c r="H17" s="25">
        <f t="shared" si="1"/>
        <v>0.33147309676740022</v>
      </c>
    </row>
    <row r="18" spans="1:8" s="5" customFormat="1" ht="14.1" customHeight="1">
      <c r="A18" s="8" t="s">
        <v>19</v>
      </c>
      <c r="B18" s="9">
        <f t="shared" si="0"/>
        <v>1341</v>
      </c>
      <c r="C18" s="9">
        <v>2</v>
      </c>
      <c r="D18" s="9">
        <v>428</v>
      </c>
      <c r="E18" s="9">
        <v>406</v>
      </c>
      <c r="F18" s="9">
        <v>196</v>
      </c>
      <c r="G18" s="9">
        <v>309</v>
      </c>
      <c r="H18" s="25">
        <f t="shared" si="1"/>
        <v>0.32065622669649513</v>
      </c>
    </row>
    <row r="19" spans="1:8" s="5" customFormat="1" ht="14.1" customHeight="1">
      <c r="A19" s="8" t="s">
        <v>20</v>
      </c>
      <c r="B19" s="9">
        <f t="shared" si="0"/>
        <v>33585</v>
      </c>
      <c r="C19" s="9">
        <v>307</v>
      </c>
      <c r="D19" s="9">
        <v>17151</v>
      </c>
      <c r="E19" s="9">
        <v>10735</v>
      </c>
      <c r="F19" s="9">
        <v>3324</v>
      </c>
      <c r="G19" s="9">
        <v>2068</v>
      </c>
      <c r="H19" s="25">
        <f t="shared" si="1"/>
        <v>0.51981539377698383</v>
      </c>
    </row>
    <row r="20" spans="1:8" s="5" customFormat="1" ht="14.1" customHeight="1">
      <c r="A20" s="8" t="s">
        <v>21</v>
      </c>
      <c r="B20" s="9">
        <f t="shared" si="0"/>
        <v>0</v>
      </c>
      <c r="C20" s="9" t="s">
        <v>56</v>
      </c>
      <c r="D20" s="9" t="s">
        <v>56</v>
      </c>
      <c r="E20" s="9" t="s">
        <v>56</v>
      </c>
      <c r="F20" s="9" t="s">
        <v>56</v>
      </c>
      <c r="G20" s="9" t="s">
        <v>56</v>
      </c>
      <c r="H20" s="25" t="str">
        <f t="shared" si="1"/>
        <v>-</v>
      </c>
    </row>
    <row r="21" spans="1:8" s="5" customFormat="1" ht="14.1" customHeight="1">
      <c r="A21" s="8" t="s">
        <v>22</v>
      </c>
      <c r="B21" s="9">
        <f t="shared" si="0"/>
        <v>1301</v>
      </c>
      <c r="C21" s="9">
        <v>7</v>
      </c>
      <c r="D21" s="9">
        <v>591</v>
      </c>
      <c r="E21" s="9">
        <v>410</v>
      </c>
      <c r="F21" s="9">
        <v>226</v>
      </c>
      <c r="G21" s="9">
        <v>67</v>
      </c>
      <c r="H21" s="25">
        <f t="shared" si="1"/>
        <v>0.45964642582628745</v>
      </c>
    </row>
    <row r="22" spans="1:8" s="5" customFormat="1" ht="14.1" customHeight="1">
      <c r="A22" s="8" t="s">
        <v>23</v>
      </c>
      <c r="B22" s="9">
        <f t="shared" si="0"/>
        <v>3389</v>
      </c>
      <c r="C22" s="9">
        <v>74</v>
      </c>
      <c r="D22" s="9">
        <v>1732</v>
      </c>
      <c r="E22" s="9">
        <v>1074</v>
      </c>
      <c r="F22" s="9">
        <v>329</v>
      </c>
      <c r="G22" s="9">
        <v>180</v>
      </c>
      <c r="H22" s="25">
        <f t="shared" si="1"/>
        <v>0.53290056063735614</v>
      </c>
    </row>
    <row r="23" spans="1:8" s="5" customFormat="1" ht="14.1" customHeight="1">
      <c r="A23" s="8" t="s">
        <v>24</v>
      </c>
      <c r="B23" s="9">
        <f t="shared" si="0"/>
        <v>5410</v>
      </c>
      <c r="C23" s="9">
        <v>90</v>
      </c>
      <c r="D23" s="9">
        <v>2870</v>
      </c>
      <c r="E23" s="9">
        <v>1680</v>
      </c>
      <c r="F23" s="9">
        <v>474</v>
      </c>
      <c r="G23" s="9">
        <v>296</v>
      </c>
      <c r="H23" s="25">
        <f t="shared" si="1"/>
        <v>0.5471349353049908</v>
      </c>
    </row>
    <row r="24" spans="1:8" s="5" customFormat="1" ht="14.1" customHeight="1">
      <c r="A24" s="8" t="s">
        <v>25</v>
      </c>
      <c r="B24" s="9">
        <f t="shared" si="0"/>
        <v>15628</v>
      </c>
      <c r="C24" s="9">
        <v>218</v>
      </c>
      <c r="D24" s="9">
        <v>8162</v>
      </c>
      <c r="E24" s="9">
        <v>4604</v>
      </c>
      <c r="F24" s="9">
        <v>1672</v>
      </c>
      <c r="G24" s="9">
        <v>972</v>
      </c>
      <c r="H24" s="25">
        <f t="shared" si="1"/>
        <v>0.53621704632710521</v>
      </c>
    </row>
    <row r="25" spans="1:8" s="5" customFormat="1" ht="14.1" customHeight="1">
      <c r="A25" s="8" t="s">
        <v>26</v>
      </c>
      <c r="B25" s="9">
        <f t="shared" si="0"/>
        <v>7594</v>
      </c>
      <c r="C25" s="9">
        <v>56</v>
      </c>
      <c r="D25" s="9">
        <v>3260</v>
      </c>
      <c r="E25" s="9">
        <v>2489</v>
      </c>
      <c r="F25" s="9">
        <v>1232</v>
      </c>
      <c r="G25" s="9">
        <v>557</v>
      </c>
      <c r="H25" s="25">
        <f t="shared" si="1"/>
        <v>0.43666052146431394</v>
      </c>
    </row>
    <row r="26" spans="1:8" s="5" customFormat="1" ht="14.1" customHeight="1">
      <c r="A26" s="8" t="s">
        <v>27</v>
      </c>
      <c r="B26" s="9">
        <f t="shared" si="0"/>
        <v>0</v>
      </c>
      <c r="C26" s="9" t="s">
        <v>56</v>
      </c>
      <c r="D26" s="9" t="s">
        <v>56</v>
      </c>
      <c r="E26" s="9" t="s">
        <v>56</v>
      </c>
      <c r="F26" s="9" t="s">
        <v>56</v>
      </c>
      <c r="G26" s="9" t="s">
        <v>56</v>
      </c>
      <c r="H26" s="25" t="str">
        <f t="shared" si="1"/>
        <v>-</v>
      </c>
    </row>
    <row r="27" spans="1:8" s="5" customFormat="1" ht="14.1" customHeight="1">
      <c r="A27" s="8" t="s">
        <v>28</v>
      </c>
      <c r="B27" s="9">
        <f t="shared" si="0"/>
        <v>0</v>
      </c>
      <c r="C27" s="9" t="s">
        <v>56</v>
      </c>
      <c r="D27" s="9" t="s">
        <v>56</v>
      </c>
      <c r="E27" s="9" t="s">
        <v>56</v>
      </c>
      <c r="F27" s="9" t="s">
        <v>56</v>
      </c>
      <c r="G27" s="9" t="s">
        <v>56</v>
      </c>
      <c r="H27" s="25" t="str">
        <f t="shared" si="1"/>
        <v>-</v>
      </c>
    </row>
    <row r="28" spans="1:8" s="5" customFormat="1" ht="14.1" customHeight="1">
      <c r="A28" s="8" t="s">
        <v>29</v>
      </c>
      <c r="B28" s="9">
        <f t="shared" si="0"/>
        <v>0</v>
      </c>
      <c r="C28" s="9" t="s">
        <v>56</v>
      </c>
      <c r="D28" s="9" t="s">
        <v>56</v>
      </c>
      <c r="E28" s="9" t="s">
        <v>56</v>
      </c>
      <c r="F28" s="9" t="s">
        <v>56</v>
      </c>
      <c r="G28" s="9" t="s">
        <v>56</v>
      </c>
      <c r="H28" s="25" t="str">
        <f t="shared" si="1"/>
        <v>-</v>
      </c>
    </row>
    <row r="29" spans="1:8" s="5" customFormat="1" ht="14.1" customHeight="1">
      <c r="A29" s="8" t="s">
        <v>30</v>
      </c>
      <c r="B29" s="9">
        <f t="shared" si="0"/>
        <v>4938</v>
      </c>
      <c r="C29" s="9">
        <v>38</v>
      </c>
      <c r="D29" s="9">
        <v>2307</v>
      </c>
      <c r="E29" s="9">
        <v>1641</v>
      </c>
      <c r="F29" s="9">
        <v>837</v>
      </c>
      <c r="G29" s="9">
        <v>115</v>
      </c>
      <c r="H29" s="25">
        <f t="shared" si="1"/>
        <v>0.47488861887403805</v>
      </c>
    </row>
    <row r="30" spans="1:8" s="5" customFormat="1" ht="14.1" customHeight="1">
      <c r="A30" s="8" t="s">
        <v>31</v>
      </c>
      <c r="B30" s="9">
        <f t="shared" si="0"/>
        <v>740</v>
      </c>
      <c r="C30" s="9">
        <v>8</v>
      </c>
      <c r="D30" s="9">
        <v>424</v>
      </c>
      <c r="E30" s="9">
        <v>221</v>
      </c>
      <c r="F30" s="9">
        <v>55</v>
      </c>
      <c r="G30" s="9">
        <v>32</v>
      </c>
      <c r="H30" s="25">
        <f t="shared" si="1"/>
        <v>0.58378378378378382</v>
      </c>
    </row>
    <row r="31" spans="1:8" s="5" customFormat="1" ht="14.1" customHeight="1">
      <c r="A31" s="8" t="s">
        <v>32</v>
      </c>
      <c r="B31" s="9">
        <f t="shared" si="0"/>
        <v>1348</v>
      </c>
      <c r="C31" s="9">
        <v>6</v>
      </c>
      <c r="D31" s="9">
        <v>612</v>
      </c>
      <c r="E31" s="9">
        <v>427</v>
      </c>
      <c r="F31" s="9">
        <v>63</v>
      </c>
      <c r="G31" s="9">
        <v>240</v>
      </c>
      <c r="H31" s="25">
        <f t="shared" si="1"/>
        <v>0.45845697329376855</v>
      </c>
    </row>
    <row r="32" spans="1:8" s="5" customFormat="1" ht="14.1" customHeight="1">
      <c r="A32" s="11" t="s">
        <v>53</v>
      </c>
      <c r="B32" s="12">
        <f t="shared" si="0"/>
        <v>84771</v>
      </c>
      <c r="C32" s="12">
        <f>SUM(C17:C31)</f>
        <v>860</v>
      </c>
      <c r="D32" s="12">
        <f t="shared" ref="D32:G32" si="3">SUM(D17:D31)</f>
        <v>40631</v>
      </c>
      <c r="E32" s="12">
        <f t="shared" si="3"/>
        <v>26824</v>
      </c>
      <c r="F32" s="12">
        <f t="shared" si="3"/>
        <v>10119</v>
      </c>
      <c r="G32" s="12">
        <f t="shared" si="3"/>
        <v>6337</v>
      </c>
      <c r="H32" s="27">
        <f t="shared" si="1"/>
        <v>0.48944804237298134</v>
      </c>
    </row>
    <row r="33" spans="1:8" s="5" customFormat="1" ht="15.95" customHeight="1">
      <c r="A33" s="6" t="s">
        <v>33</v>
      </c>
      <c r="B33" s="13">
        <f t="shared" si="0"/>
        <v>151538</v>
      </c>
      <c r="C33" s="13">
        <f>SUM(C16,C32)</f>
        <v>1489</v>
      </c>
      <c r="D33" s="13">
        <f t="shared" ref="D33:G33" si="4">SUM(D16,D32)</f>
        <v>68635</v>
      </c>
      <c r="E33" s="13">
        <f t="shared" si="4"/>
        <v>49961</v>
      </c>
      <c r="F33" s="13">
        <f t="shared" si="4"/>
        <v>19558</v>
      </c>
      <c r="G33" s="13">
        <f t="shared" si="4"/>
        <v>11895</v>
      </c>
      <c r="H33" s="28">
        <f t="shared" si="1"/>
        <v>0.46274861750847973</v>
      </c>
    </row>
    <row r="34" spans="1:8" s="5" customFormat="1" ht="15.95" customHeight="1">
      <c r="A34" s="8" t="s">
        <v>54</v>
      </c>
      <c r="B34" s="9">
        <v>1251157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34</v>
      </c>
      <c r="B35" s="16">
        <f>B33/B34</f>
        <v>0.12111829290808428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35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36</v>
      </c>
      <c r="B1" s="2" t="s">
        <v>38</v>
      </c>
      <c r="C1" s="1" t="s">
        <v>45</v>
      </c>
      <c r="D1" s="3" t="s">
        <v>57</v>
      </c>
    </row>
    <row r="2" spans="1:8" ht="13.5" customHeight="1"/>
    <row r="3" spans="1:8" s="5" customFormat="1" ht="15.95" customHeight="1">
      <c r="A3" s="29" t="s">
        <v>51</v>
      </c>
      <c r="B3" s="31" t="s">
        <v>1</v>
      </c>
      <c r="C3" s="33" t="s">
        <v>2</v>
      </c>
      <c r="D3" s="33"/>
      <c r="E3" s="33"/>
      <c r="F3" s="33"/>
      <c r="G3" s="33"/>
      <c r="H3" s="34" t="s">
        <v>3</v>
      </c>
    </row>
    <row r="4" spans="1:8" s="5" customFormat="1" ht="15.95" customHeight="1">
      <c r="A4" s="30"/>
      <c r="B4" s="32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35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9</v>
      </c>
      <c r="B6" s="9">
        <f>SUM(C6:G6)</f>
        <v>2200</v>
      </c>
      <c r="C6" s="9">
        <v>3</v>
      </c>
      <c r="D6" s="9">
        <v>575</v>
      </c>
      <c r="E6" s="9">
        <v>892</v>
      </c>
      <c r="F6" s="9">
        <v>534</v>
      </c>
      <c r="G6" s="9">
        <v>196</v>
      </c>
      <c r="H6" s="25">
        <f>IF(B6=0,"-",SUM(C6,D6)/B6)</f>
        <v>0.26272727272727275</v>
      </c>
    </row>
    <row r="7" spans="1:8" s="5" customFormat="1" ht="14.1" customHeight="1">
      <c r="A7" s="8" t="s">
        <v>37</v>
      </c>
      <c r="B7" s="9">
        <f t="shared" ref="B7:B33" si="0">SUM(C7:G7)</f>
        <v>3429</v>
      </c>
      <c r="C7" s="9">
        <v>23</v>
      </c>
      <c r="D7" s="9">
        <v>994</v>
      </c>
      <c r="E7" s="9">
        <v>1190</v>
      </c>
      <c r="F7" s="9">
        <v>679</v>
      </c>
      <c r="G7" s="9">
        <v>543</v>
      </c>
      <c r="H7" s="25">
        <f t="shared" ref="H7:H33" si="1">IF(B7=0,"-",SUM(C7,D7)/B7)</f>
        <v>0.29658792650918636</v>
      </c>
    </row>
    <row r="8" spans="1:8" s="5" customFormat="1" ht="14.1" customHeight="1">
      <c r="A8" s="8" t="s">
        <v>10</v>
      </c>
      <c r="B8" s="9">
        <f t="shared" si="0"/>
        <v>16367</v>
      </c>
      <c r="C8" s="9">
        <v>121</v>
      </c>
      <c r="D8" s="9">
        <v>6224</v>
      </c>
      <c r="E8" s="9">
        <v>6091</v>
      </c>
      <c r="F8" s="9">
        <v>2401</v>
      </c>
      <c r="G8" s="9">
        <v>1530</v>
      </c>
      <c r="H8" s="25">
        <f t="shared" si="1"/>
        <v>0.38767031221360054</v>
      </c>
    </row>
    <row r="9" spans="1:8" s="5" customFormat="1" ht="14.1" customHeight="1">
      <c r="A9" s="8" t="s">
        <v>11</v>
      </c>
      <c r="B9" s="9">
        <f t="shared" si="0"/>
        <v>10628</v>
      </c>
      <c r="C9" s="9">
        <v>56</v>
      </c>
      <c r="D9" s="9">
        <v>4858</v>
      </c>
      <c r="E9" s="9">
        <v>4139</v>
      </c>
      <c r="F9" s="9">
        <v>1161</v>
      </c>
      <c r="G9" s="9">
        <v>414</v>
      </c>
      <c r="H9" s="25">
        <f t="shared" si="1"/>
        <v>0.46236356793375988</v>
      </c>
    </row>
    <row r="10" spans="1:8" s="5" customFormat="1" ht="14.1" customHeight="1">
      <c r="A10" s="8" t="s">
        <v>12</v>
      </c>
      <c r="B10" s="9">
        <f t="shared" si="0"/>
        <v>15292</v>
      </c>
      <c r="C10" s="9">
        <v>255</v>
      </c>
      <c r="D10" s="9">
        <v>8104</v>
      </c>
      <c r="E10" s="9">
        <v>4591</v>
      </c>
      <c r="F10" s="9">
        <v>1450</v>
      </c>
      <c r="G10" s="9">
        <v>892</v>
      </c>
      <c r="H10" s="25">
        <f t="shared" si="1"/>
        <v>0.54662568663353384</v>
      </c>
    </row>
    <row r="11" spans="1:8" s="5" customFormat="1" ht="14.1" customHeight="1">
      <c r="A11" s="8" t="s">
        <v>13</v>
      </c>
      <c r="B11" s="9">
        <f t="shared" si="0"/>
        <v>1459</v>
      </c>
      <c r="C11" s="9">
        <v>8</v>
      </c>
      <c r="D11" s="9">
        <v>545</v>
      </c>
      <c r="E11" s="9">
        <v>592</v>
      </c>
      <c r="F11" s="9">
        <v>273</v>
      </c>
      <c r="G11" s="9">
        <v>41</v>
      </c>
      <c r="H11" s="25">
        <f t="shared" si="1"/>
        <v>0.37902673063742287</v>
      </c>
    </row>
    <row r="12" spans="1:8" s="5" customFormat="1" ht="14.1" customHeight="1">
      <c r="A12" s="8" t="s">
        <v>14</v>
      </c>
      <c r="B12" s="9">
        <f t="shared" si="0"/>
        <v>3972</v>
      </c>
      <c r="C12" s="9">
        <v>7</v>
      </c>
      <c r="D12" s="9">
        <v>804</v>
      </c>
      <c r="E12" s="9">
        <v>1118</v>
      </c>
      <c r="F12" s="9">
        <v>829</v>
      </c>
      <c r="G12" s="9">
        <v>1214</v>
      </c>
      <c r="H12" s="25">
        <f t="shared" si="1"/>
        <v>0.20417925478348439</v>
      </c>
    </row>
    <row r="13" spans="1:8" s="5" customFormat="1" ht="14.1" customHeight="1">
      <c r="A13" s="8" t="s">
        <v>15</v>
      </c>
      <c r="B13" s="9">
        <f t="shared" si="0"/>
        <v>1166</v>
      </c>
      <c r="C13" s="9">
        <v>9</v>
      </c>
      <c r="D13" s="9">
        <v>341</v>
      </c>
      <c r="E13" s="9">
        <v>427</v>
      </c>
      <c r="F13" s="9">
        <v>340</v>
      </c>
      <c r="G13" s="9">
        <v>49</v>
      </c>
      <c r="H13" s="25">
        <f t="shared" si="1"/>
        <v>0.30017152658662094</v>
      </c>
    </row>
    <row r="14" spans="1:8" s="5" customFormat="1" ht="14.1" customHeight="1">
      <c r="A14" s="8" t="s">
        <v>16</v>
      </c>
      <c r="B14" s="9">
        <f t="shared" si="0"/>
        <v>5102</v>
      </c>
      <c r="C14" s="9">
        <v>35</v>
      </c>
      <c r="D14" s="9">
        <v>2545</v>
      </c>
      <c r="E14" s="9">
        <v>1645</v>
      </c>
      <c r="F14" s="9">
        <v>575</v>
      </c>
      <c r="G14" s="9">
        <v>302</v>
      </c>
      <c r="H14" s="25">
        <f t="shared" si="1"/>
        <v>0.50568404547236379</v>
      </c>
    </row>
    <row r="15" spans="1:8" s="5" customFormat="1" ht="14.1" customHeight="1">
      <c r="A15" s="8" t="s">
        <v>17</v>
      </c>
      <c r="B15" s="9">
        <f t="shared" si="0"/>
        <v>9510</v>
      </c>
      <c r="C15" s="9">
        <v>131</v>
      </c>
      <c r="D15" s="9">
        <v>4443</v>
      </c>
      <c r="E15" s="9">
        <v>3212</v>
      </c>
      <c r="F15" s="9">
        <v>1048</v>
      </c>
      <c r="G15" s="9">
        <v>676</v>
      </c>
      <c r="H15" s="25">
        <f t="shared" si="1"/>
        <v>0.48096740273396427</v>
      </c>
    </row>
    <row r="16" spans="1:8" s="5" customFormat="1" ht="14.1" customHeight="1">
      <c r="A16" s="23" t="s">
        <v>52</v>
      </c>
      <c r="B16" s="10">
        <f t="shared" si="0"/>
        <v>69125</v>
      </c>
      <c r="C16" s="10">
        <f>SUM(C6:C15)</f>
        <v>648</v>
      </c>
      <c r="D16" s="10">
        <f t="shared" ref="D16:G16" si="2">SUM(D6:D15)</f>
        <v>29433</v>
      </c>
      <c r="E16" s="10">
        <f t="shared" si="2"/>
        <v>23897</v>
      </c>
      <c r="F16" s="10">
        <f t="shared" si="2"/>
        <v>9290</v>
      </c>
      <c r="G16" s="10">
        <f t="shared" si="2"/>
        <v>5857</v>
      </c>
      <c r="H16" s="26">
        <f t="shared" si="1"/>
        <v>0.43516817359855337</v>
      </c>
    </row>
    <row r="17" spans="1:8" s="5" customFormat="1" ht="14.1" customHeight="1">
      <c r="A17" s="8" t="s">
        <v>18</v>
      </c>
      <c r="B17" s="9">
        <f t="shared" si="0"/>
        <v>11672</v>
      </c>
      <c r="C17" s="9">
        <v>69</v>
      </c>
      <c r="D17" s="9">
        <v>4103</v>
      </c>
      <c r="E17" s="9">
        <v>3930</v>
      </c>
      <c r="F17" s="9">
        <v>1907</v>
      </c>
      <c r="G17" s="9">
        <v>1663</v>
      </c>
      <c r="H17" s="25">
        <f t="shared" si="1"/>
        <v>0.35743660041124059</v>
      </c>
    </row>
    <row r="18" spans="1:8" s="5" customFormat="1" ht="14.1" customHeight="1">
      <c r="A18" s="8" t="s">
        <v>19</v>
      </c>
      <c r="B18" s="9">
        <f t="shared" si="0"/>
        <v>1512</v>
      </c>
      <c r="C18" s="9">
        <v>3</v>
      </c>
      <c r="D18" s="9">
        <v>389</v>
      </c>
      <c r="E18" s="9">
        <v>548</v>
      </c>
      <c r="F18" s="9">
        <v>260</v>
      </c>
      <c r="G18" s="9">
        <v>312</v>
      </c>
      <c r="H18" s="25">
        <f t="shared" si="1"/>
        <v>0.25925925925925924</v>
      </c>
    </row>
    <row r="19" spans="1:8" s="5" customFormat="1" ht="14.1" customHeight="1">
      <c r="A19" s="8" t="s">
        <v>20</v>
      </c>
      <c r="B19" s="9">
        <f t="shared" si="0"/>
        <v>35758</v>
      </c>
      <c r="C19" s="9">
        <v>395</v>
      </c>
      <c r="D19" s="9">
        <v>18460</v>
      </c>
      <c r="E19" s="9">
        <v>11630</v>
      </c>
      <c r="F19" s="9">
        <v>3355</v>
      </c>
      <c r="G19" s="9">
        <v>1918</v>
      </c>
      <c r="H19" s="25">
        <f t="shared" si="1"/>
        <v>0.52729459142010182</v>
      </c>
    </row>
    <row r="20" spans="1:8" s="5" customFormat="1" ht="14.1" customHeight="1">
      <c r="A20" s="8" t="s">
        <v>21</v>
      </c>
      <c r="B20" s="9">
        <f t="shared" si="0"/>
        <v>0</v>
      </c>
      <c r="C20" s="9" t="s">
        <v>56</v>
      </c>
      <c r="D20" s="9" t="s">
        <v>56</v>
      </c>
      <c r="E20" s="9" t="s">
        <v>56</v>
      </c>
      <c r="F20" s="9" t="s">
        <v>56</v>
      </c>
      <c r="G20" s="9" t="s">
        <v>56</v>
      </c>
      <c r="H20" s="25" t="str">
        <f t="shared" si="1"/>
        <v>-</v>
      </c>
    </row>
    <row r="21" spans="1:8" s="5" customFormat="1" ht="14.1" customHeight="1">
      <c r="A21" s="8" t="s">
        <v>22</v>
      </c>
      <c r="B21" s="9">
        <f t="shared" si="0"/>
        <v>1543</v>
      </c>
      <c r="C21" s="9">
        <v>29</v>
      </c>
      <c r="D21" s="9">
        <v>704</v>
      </c>
      <c r="E21" s="9">
        <v>471</v>
      </c>
      <c r="F21" s="9">
        <v>258</v>
      </c>
      <c r="G21" s="9">
        <v>81</v>
      </c>
      <c r="H21" s="25">
        <f t="shared" si="1"/>
        <v>0.47504860661049902</v>
      </c>
    </row>
    <row r="22" spans="1:8" s="5" customFormat="1" ht="14.1" customHeight="1">
      <c r="A22" s="8" t="s">
        <v>23</v>
      </c>
      <c r="B22" s="9">
        <f t="shared" si="0"/>
        <v>4229</v>
      </c>
      <c r="C22" s="9">
        <v>110</v>
      </c>
      <c r="D22" s="9">
        <v>2240</v>
      </c>
      <c r="E22" s="9">
        <v>1379</v>
      </c>
      <c r="F22" s="9">
        <v>314</v>
      </c>
      <c r="G22" s="9">
        <v>186</v>
      </c>
      <c r="H22" s="25">
        <f t="shared" si="1"/>
        <v>0.55568692362260586</v>
      </c>
    </row>
    <row r="23" spans="1:8" s="5" customFormat="1" ht="14.1" customHeight="1">
      <c r="A23" s="8" t="s">
        <v>24</v>
      </c>
      <c r="B23" s="9">
        <f t="shared" si="0"/>
        <v>4465</v>
      </c>
      <c r="C23" s="9">
        <v>76</v>
      </c>
      <c r="D23" s="9">
        <v>2497</v>
      </c>
      <c r="E23" s="9">
        <v>1328</v>
      </c>
      <c r="F23" s="9">
        <v>331</v>
      </c>
      <c r="G23" s="9">
        <v>233</v>
      </c>
      <c r="H23" s="25">
        <f t="shared" si="1"/>
        <v>0.57625979843225084</v>
      </c>
    </row>
    <row r="24" spans="1:8" s="5" customFormat="1" ht="14.1" customHeight="1">
      <c r="A24" s="8" t="s">
        <v>25</v>
      </c>
      <c r="B24" s="9">
        <f t="shared" si="0"/>
        <v>15396</v>
      </c>
      <c r="C24" s="9">
        <v>241</v>
      </c>
      <c r="D24" s="9">
        <v>7935</v>
      </c>
      <c r="E24" s="9">
        <v>4454</v>
      </c>
      <c r="F24" s="9">
        <v>1663</v>
      </c>
      <c r="G24" s="9">
        <v>1103</v>
      </c>
      <c r="H24" s="25">
        <f t="shared" si="1"/>
        <v>0.53104702520135105</v>
      </c>
    </row>
    <row r="25" spans="1:8" s="5" customFormat="1" ht="14.1" customHeight="1">
      <c r="A25" s="8" t="s">
        <v>26</v>
      </c>
      <c r="B25" s="9">
        <f t="shared" si="0"/>
        <v>7946</v>
      </c>
      <c r="C25" s="9">
        <v>52</v>
      </c>
      <c r="D25" s="9">
        <v>3538</v>
      </c>
      <c r="E25" s="9">
        <v>2691</v>
      </c>
      <c r="F25" s="9">
        <v>1152</v>
      </c>
      <c r="G25" s="9">
        <v>513</v>
      </c>
      <c r="H25" s="25">
        <f t="shared" si="1"/>
        <v>0.45179964762144476</v>
      </c>
    </row>
    <row r="26" spans="1:8" s="5" customFormat="1" ht="14.1" customHeight="1">
      <c r="A26" s="8" t="s">
        <v>27</v>
      </c>
      <c r="B26" s="9">
        <f t="shared" si="0"/>
        <v>0</v>
      </c>
      <c r="C26" s="9" t="s">
        <v>56</v>
      </c>
      <c r="D26" s="9" t="s">
        <v>56</v>
      </c>
      <c r="E26" s="9" t="s">
        <v>56</v>
      </c>
      <c r="F26" s="9" t="s">
        <v>56</v>
      </c>
      <c r="G26" s="9" t="s">
        <v>56</v>
      </c>
      <c r="H26" s="25" t="str">
        <f t="shared" si="1"/>
        <v>-</v>
      </c>
    </row>
    <row r="27" spans="1:8" s="5" customFormat="1" ht="14.1" customHeight="1">
      <c r="A27" s="8" t="s">
        <v>28</v>
      </c>
      <c r="B27" s="9">
        <f t="shared" si="0"/>
        <v>0</v>
      </c>
      <c r="C27" s="9" t="s">
        <v>56</v>
      </c>
      <c r="D27" s="9" t="s">
        <v>56</v>
      </c>
      <c r="E27" s="9" t="s">
        <v>56</v>
      </c>
      <c r="F27" s="9" t="s">
        <v>56</v>
      </c>
      <c r="G27" s="9" t="s">
        <v>56</v>
      </c>
      <c r="H27" s="25" t="str">
        <f t="shared" si="1"/>
        <v>-</v>
      </c>
    </row>
    <row r="28" spans="1:8" s="5" customFormat="1" ht="14.1" customHeight="1">
      <c r="A28" s="8" t="s">
        <v>29</v>
      </c>
      <c r="B28" s="9">
        <f t="shared" si="0"/>
        <v>0</v>
      </c>
      <c r="C28" s="9" t="s">
        <v>56</v>
      </c>
      <c r="D28" s="9" t="s">
        <v>56</v>
      </c>
      <c r="E28" s="9" t="s">
        <v>56</v>
      </c>
      <c r="F28" s="9" t="s">
        <v>56</v>
      </c>
      <c r="G28" s="9" t="s">
        <v>56</v>
      </c>
      <c r="H28" s="25" t="str">
        <f t="shared" si="1"/>
        <v>-</v>
      </c>
    </row>
    <row r="29" spans="1:8" s="5" customFormat="1" ht="14.1" customHeight="1">
      <c r="A29" s="8" t="s">
        <v>30</v>
      </c>
      <c r="B29" s="9">
        <f t="shared" si="0"/>
        <v>4725</v>
      </c>
      <c r="C29" s="9">
        <v>46</v>
      </c>
      <c r="D29" s="9">
        <v>2188</v>
      </c>
      <c r="E29" s="9">
        <v>1545</v>
      </c>
      <c r="F29" s="9">
        <v>828</v>
      </c>
      <c r="G29" s="9">
        <v>118</v>
      </c>
      <c r="H29" s="25">
        <f t="shared" si="1"/>
        <v>0.47280423280423278</v>
      </c>
    </row>
    <row r="30" spans="1:8" s="5" customFormat="1" ht="14.1" customHeight="1">
      <c r="A30" s="8" t="s">
        <v>31</v>
      </c>
      <c r="B30" s="9">
        <f t="shared" si="0"/>
        <v>716</v>
      </c>
      <c r="C30" s="9">
        <v>7</v>
      </c>
      <c r="D30" s="9">
        <v>356</v>
      </c>
      <c r="E30" s="9">
        <v>260</v>
      </c>
      <c r="F30" s="9">
        <v>57</v>
      </c>
      <c r="G30" s="9">
        <v>36</v>
      </c>
      <c r="H30" s="25">
        <f t="shared" si="1"/>
        <v>0.50698324022346364</v>
      </c>
    </row>
    <row r="31" spans="1:8" s="5" customFormat="1" ht="14.1" customHeight="1">
      <c r="A31" s="8" t="s">
        <v>32</v>
      </c>
      <c r="B31" s="9">
        <f t="shared" si="0"/>
        <v>1471</v>
      </c>
      <c r="C31" s="9">
        <v>7</v>
      </c>
      <c r="D31" s="9">
        <v>662</v>
      </c>
      <c r="E31" s="9">
        <v>387</v>
      </c>
      <c r="F31" s="9">
        <v>142</v>
      </c>
      <c r="G31" s="9">
        <v>273</v>
      </c>
      <c r="H31" s="25">
        <f t="shared" si="1"/>
        <v>0.45479265805574437</v>
      </c>
    </row>
    <row r="32" spans="1:8" s="5" customFormat="1" ht="14.1" customHeight="1">
      <c r="A32" s="11" t="s">
        <v>53</v>
      </c>
      <c r="B32" s="12">
        <f t="shared" si="0"/>
        <v>89433</v>
      </c>
      <c r="C32" s="12">
        <f>SUM(C17:C31)</f>
        <v>1035</v>
      </c>
      <c r="D32" s="12">
        <f t="shared" ref="D32:G32" si="3">SUM(D17:D31)</f>
        <v>43072</v>
      </c>
      <c r="E32" s="12">
        <f t="shared" si="3"/>
        <v>28623</v>
      </c>
      <c r="F32" s="12">
        <f t="shared" si="3"/>
        <v>10267</v>
      </c>
      <c r="G32" s="12">
        <f t="shared" si="3"/>
        <v>6436</v>
      </c>
      <c r="H32" s="27">
        <f t="shared" si="1"/>
        <v>0.49318484228416803</v>
      </c>
    </row>
    <row r="33" spans="1:8" s="5" customFormat="1" ht="15.95" customHeight="1">
      <c r="A33" s="6" t="s">
        <v>33</v>
      </c>
      <c r="B33" s="13">
        <f t="shared" si="0"/>
        <v>158558</v>
      </c>
      <c r="C33" s="13">
        <f>SUM(C16,C32)</f>
        <v>1683</v>
      </c>
      <c r="D33" s="13">
        <f t="shared" ref="D33:G33" si="4">SUM(D16,D32)</f>
        <v>72505</v>
      </c>
      <c r="E33" s="13">
        <f t="shared" si="4"/>
        <v>52520</v>
      </c>
      <c r="F33" s="13">
        <f t="shared" si="4"/>
        <v>19557</v>
      </c>
      <c r="G33" s="13">
        <f t="shared" si="4"/>
        <v>12293</v>
      </c>
      <c r="H33" s="28">
        <f t="shared" si="1"/>
        <v>0.46789187552819789</v>
      </c>
    </row>
    <row r="34" spans="1:8" s="5" customFormat="1" ht="15.95" customHeight="1">
      <c r="A34" s="8" t="s">
        <v>54</v>
      </c>
      <c r="B34" s="9">
        <v>1321042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34</v>
      </c>
      <c r="B35" s="16">
        <f>B33/B34</f>
        <v>0.12002495000158965</v>
      </c>
      <c r="C35" s="17"/>
      <c r="D35" s="17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35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8" width="12.625" style="4" customWidth="1"/>
    <col min="9" max="256" width="9" style="4"/>
    <col min="257" max="264" width="12.625" style="4" customWidth="1"/>
    <col min="265" max="512" width="9" style="4"/>
    <col min="513" max="520" width="12.625" style="4" customWidth="1"/>
    <col min="521" max="768" width="9" style="4"/>
    <col min="769" max="776" width="12.625" style="4" customWidth="1"/>
    <col min="777" max="1024" width="9" style="4"/>
    <col min="1025" max="1032" width="12.625" style="4" customWidth="1"/>
    <col min="1033" max="1280" width="9" style="4"/>
    <col min="1281" max="1288" width="12.625" style="4" customWidth="1"/>
    <col min="1289" max="1536" width="9" style="4"/>
    <col min="1537" max="1544" width="12.625" style="4" customWidth="1"/>
    <col min="1545" max="1792" width="9" style="4"/>
    <col min="1793" max="1800" width="12.625" style="4" customWidth="1"/>
    <col min="1801" max="2048" width="9" style="4"/>
    <col min="2049" max="2056" width="12.625" style="4" customWidth="1"/>
    <col min="2057" max="2304" width="9" style="4"/>
    <col min="2305" max="2312" width="12.625" style="4" customWidth="1"/>
    <col min="2313" max="2560" width="9" style="4"/>
    <col min="2561" max="2568" width="12.625" style="4" customWidth="1"/>
    <col min="2569" max="2816" width="9" style="4"/>
    <col min="2817" max="2824" width="12.625" style="4" customWidth="1"/>
    <col min="2825" max="3072" width="9" style="4"/>
    <col min="3073" max="3080" width="12.625" style="4" customWidth="1"/>
    <col min="3081" max="3328" width="9" style="4"/>
    <col min="3329" max="3336" width="12.625" style="4" customWidth="1"/>
    <col min="3337" max="3584" width="9" style="4"/>
    <col min="3585" max="3592" width="12.625" style="4" customWidth="1"/>
    <col min="3593" max="3840" width="9" style="4"/>
    <col min="3841" max="3848" width="12.625" style="4" customWidth="1"/>
    <col min="3849" max="4096" width="9" style="4"/>
    <col min="4097" max="4104" width="12.625" style="4" customWidth="1"/>
    <col min="4105" max="4352" width="9" style="4"/>
    <col min="4353" max="4360" width="12.625" style="4" customWidth="1"/>
    <col min="4361" max="4608" width="9" style="4"/>
    <col min="4609" max="4616" width="12.625" style="4" customWidth="1"/>
    <col min="4617" max="4864" width="9" style="4"/>
    <col min="4865" max="4872" width="12.625" style="4" customWidth="1"/>
    <col min="4873" max="5120" width="9" style="4"/>
    <col min="5121" max="5128" width="12.625" style="4" customWidth="1"/>
    <col min="5129" max="5376" width="9" style="4"/>
    <col min="5377" max="5384" width="12.625" style="4" customWidth="1"/>
    <col min="5385" max="5632" width="9" style="4"/>
    <col min="5633" max="5640" width="12.625" style="4" customWidth="1"/>
    <col min="5641" max="5888" width="9" style="4"/>
    <col min="5889" max="5896" width="12.625" style="4" customWidth="1"/>
    <col min="5897" max="6144" width="9" style="4"/>
    <col min="6145" max="6152" width="12.625" style="4" customWidth="1"/>
    <col min="6153" max="6400" width="9" style="4"/>
    <col min="6401" max="6408" width="12.625" style="4" customWidth="1"/>
    <col min="6409" max="6656" width="9" style="4"/>
    <col min="6657" max="6664" width="12.625" style="4" customWidth="1"/>
    <col min="6665" max="6912" width="9" style="4"/>
    <col min="6913" max="6920" width="12.625" style="4" customWidth="1"/>
    <col min="6921" max="7168" width="9" style="4"/>
    <col min="7169" max="7176" width="12.625" style="4" customWidth="1"/>
    <col min="7177" max="7424" width="9" style="4"/>
    <col min="7425" max="7432" width="12.625" style="4" customWidth="1"/>
    <col min="7433" max="7680" width="9" style="4"/>
    <col min="7681" max="7688" width="12.625" style="4" customWidth="1"/>
    <col min="7689" max="7936" width="9" style="4"/>
    <col min="7937" max="7944" width="12.625" style="4" customWidth="1"/>
    <col min="7945" max="8192" width="9" style="4"/>
    <col min="8193" max="8200" width="12.625" style="4" customWidth="1"/>
    <col min="8201" max="8448" width="9" style="4"/>
    <col min="8449" max="8456" width="12.625" style="4" customWidth="1"/>
    <col min="8457" max="8704" width="9" style="4"/>
    <col min="8705" max="8712" width="12.625" style="4" customWidth="1"/>
    <col min="8713" max="8960" width="9" style="4"/>
    <col min="8961" max="8968" width="12.625" style="4" customWidth="1"/>
    <col min="8969" max="9216" width="9" style="4"/>
    <col min="9217" max="9224" width="12.625" style="4" customWidth="1"/>
    <col min="9225" max="9472" width="9" style="4"/>
    <col min="9473" max="9480" width="12.625" style="4" customWidth="1"/>
    <col min="9481" max="9728" width="9" style="4"/>
    <col min="9729" max="9736" width="12.625" style="4" customWidth="1"/>
    <col min="9737" max="9984" width="9" style="4"/>
    <col min="9985" max="9992" width="12.625" style="4" customWidth="1"/>
    <col min="9993" max="10240" width="9" style="4"/>
    <col min="10241" max="10248" width="12.625" style="4" customWidth="1"/>
    <col min="10249" max="10496" width="9" style="4"/>
    <col min="10497" max="10504" width="12.625" style="4" customWidth="1"/>
    <col min="10505" max="10752" width="9" style="4"/>
    <col min="10753" max="10760" width="12.625" style="4" customWidth="1"/>
    <col min="10761" max="11008" width="9" style="4"/>
    <col min="11009" max="11016" width="12.625" style="4" customWidth="1"/>
    <col min="11017" max="11264" width="9" style="4"/>
    <col min="11265" max="11272" width="12.625" style="4" customWidth="1"/>
    <col min="11273" max="11520" width="9" style="4"/>
    <col min="11521" max="11528" width="12.625" style="4" customWidth="1"/>
    <col min="11529" max="11776" width="9" style="4"/>
    <col min="11777" max="11784" width="12.625" style="4" customWidth="1"/>
    <col min="11785" max="12032" width="9" style="4"/>
    <col min="12033" max="12040" width="12.625" style="4" customWidth="1"/>
    <col min="12041" max="12288" width="9" style="4"/>
    <col min="12289" max="12296" width="12.625" style="4" customWidth="1"/>
    <col min="12297" max="12544" width="9" style="4"/>
    <col min="12545" max="12552" width="12.625" style="4" customWidth="1"/>
    <col min="12553" max="12800" width="9" style="4"/>
    <col min="12801" max="12808" width="12.625" style="4" customWidth="1"/>
    <col min="12809" max="13056" width="9" style="4"/>
    <col min="13057" max="13064" width="12.625" style="4" customWidth="1"/>
    <col min="13065" max="13312" width="9" style="4"/>
    <col min="13313" max="13320" width="12.625" style="4" customWidth="1"/>
    <col min="13321" max="13568" width="9" style="4"/>
    <col min="13569" max="13576" width="12.625" style="4" customWidth="1"/>
    <col min="13577" max="13824" width="9" style="4"/>
    <col min="13825" max="13832" width="12.625" style="4" customWidth="1"/>
    <col min="13833" max="14080" width="9" style="4"/>
    <col min="14081" max="14088" width="12.625" style="4" customWidth="1"/>
    <col min="14089" max="14336" width="9" style="4"/>
    <col min="14337" max="14344" width="12.625" style="4" customWidth="1"/>
    <col min="14345" max="14592" width="9" style="4"/>
    <col min="14593" max="14600" width="12.625" style="4" customWidth="1"/>
    <col min="14601" max="14848" width="9" style="4"/>
    <col min="14849" max="14856" width="12.625" style="4" customWidth="1"/>
    <col min="14857" max="15104" width="9" style="4"/>
    <col min="15105" max="15112" width="12.625" style="4" customWidth="1"/>
    <col min="15113" max="15360" width="9" style="4"/>
    <col min="15361" max="15368" width="12.625" style="4" customWidth="1"/>
    <col min="15369" max="15616" width="9" style="4"/>
    <col min="15617" max="15624" width="12.625" style="4" customWidth="1"/>
    <col min="15625" max="15872" width="9" style="4"/>
    <col min="15873" max="15880" width="12.625" style="4" customWidth="1"/>
    <col min="15881" max="16128" width="9" style="4"/>
    <col min="16129" max="16136" width="12.625" style="4" customWidth="1"/>
    <col min="16137" max="16384" width="9" style="4"/>
  </cols>
  <sheetData>
    <row r="1" spans="1:8" s="3" customFormat="1" ht="18" customHeight="1">
      <c r="A1" s="1" t="s">
        <v>36</v>
      </c>
      <c r="B1" s="2" t="s">
        <v>38</v>
      </c>
      <c r="C1" s="1" t="s">
        <v>46</v>
      </c>
      <c r="D1" s="3" t="s">
        <v>57</v>
      </c>
    </row>
    <row r="2" spans="1:8" ht="13.5" customHeight="1"/>
    <row r="3" spans="1:8" s="5" customFormat="1" ht="15.95" customHeight="1">
      <c r="A3" s="29" t="s">
        <v>51</v>
      </c>
      <c r="B3" s="31" t="s">
        <v>1</v>
      </c>
      <c r="C3" s="33" t="s">
        <v>2</v>
      </c>
      <c r="D3" s="33"/>
      <c r="E3" s="33"/>
      <c r="F3" s="33"/>
      <c r="G3" s="33"/>
      <c r="H3" s="34" t="s">
        <v>3</v>
      </c>
    </row>
    <row r="4" spans="1:8" s="5" customFormat="1" ht="15.95" customHeight="1">
      <c r="A4" s="30"/>
      <c r="B4" s="32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35"/>
    </row>
    <row r="5" spans="1:8" s="5" customFormat="1" ht="9.9499999999999993" customHeight="1">
      <c r="A5" s="7"/>
      <c r="B5" s="24" t="s">
        <v>55</v>
      </c>
      <c r="C5" s="24" t="s">
        <v>55</v>
      </c>
      <c r="D5" s="24" t="s">
        <v>55</v>
      </c>
      <c r="E5" s="24" t="s">
        <v>55</v>
      </c>
      <c r="F5" s="24" t="s">
        <v>55</v>
      </c>
      <c r="G5" s="24" t="s">
        <v>55</v>
      </c>
      <c r="H5" s="7"/>
    </row>
    <row r="6" spans="1:8" s="5" customFormat="1" ht="14.1" customHeight="1">
      <c r="A6" s="8" t="s">
        <v>9</v>
      </c>
      <c r="B6" s="9">
        <f>SUM(C6:G6)</f>
        <v>2768</v>
      </c>
      <c r="C6" s="9">
        <v>4</v>
      </c>
      <c r="D6" s="9">
        <v>675</v>
      </c>
      <c r="E6" s="9">
        <v>1288</v>
      </c>
      <c r="F6" s="9">
        <v>647</v>
      </c>
      <c r="G6" s="9">
        <v>154</v>
      </c>
      <c r="H6" s="25">
        <f>IF(B6=0,"-",SUM(C6,D6)/B6)</f>
        <v>0.24530346820809248</v>
      </c>
    </row>
    <row r="7" spans="1:8" s="5" customFormat="1" ht="14.1" customHeight="1">
      <c r="A7" s="8" t="s">
        <v>37</v>
      </c>
      <c r="B7" s="9">
        <f t="shared" ref="B7:B33" si="0">SUM(C7:G7)</f>
        <v>3281</v>
      </c>
      <c r="C7" s="9">
        <v>30</v>
      </c>
      <c r="D7" s="9">
        <v>1085</v>
      </c>
      <c r="E7" s="9">
        <v>941</v>
      </c>
      <c r="F7" s="9">
        <v>642</v>
      </c>
      <c r="G7" s="9">
        <v>583</v>
      </c>
      <c r="H7" s="25">
        <f t="shared" ref="H7:H33" si="1">IF(B7=0,"-",SUM(C7,D7)/B7)</f>
        <v>0.33983541603169765</v>
      </c>
    </row>
    <row r="8" spans="1:8" s="5" customFormat="1" ht="14.1" customHeight="1">
      <c r="A8" s="8" t="s">
        <v>10</v>
      </c>
      <c r="B8" s="9">
        <f t="shared" si="0"/>
        <v>16683</v>
      </c>
      <c r="C8" s="9">
        <v>116</v>
      </c>
      <c r="D8" s="9">
        <v>6235</v>
      </c>
      <c r="E8" s="9">
        <v>6445</v>
      </c>
      <c r="F8" s="9">
        <v>2424</v>
      </c>
      <c r="G8" s="9">
        <v>1463</v>
      </c>
      <c r="H8" s="25">
        <f t="shared" si="1"/>
        <v>0.3806869268117245</v>
      </c>
    </row>
    <row r="9" spans="1:8" s="5" customFormat="1" ht="14.1" customHeight="1">
      <c r="A9" s="8" t="s">
        <v>11</v>
      </c>
      <c r="B9" s="9">
        <f t="shared" si="0"/>
        <v>11803</v>
      </c>
      <c r="C9" s="9">
        <v>65</v>
      </c>
      <c r="D9" s="9">
        <v>5392</v>
      </c>
      <c r="E9" s="9">
        <v>4901</v>
      </c>
      <c r="F9" s="9">
        <v>1022</v>
      </c>
      <c r="G9" s="9">
        <v>423</v>
      </c>
      <c r="H9" s="25">
        <f t="shared" si="1"/>
        <v>0.46234008302973822</v>
      </c>
    </row>
    <row r="10" spans="1:8" s="5" customFormat="1" ht="14.1" customHeight="1">
      <c r="A10" s="8" t="s">
        <v>12</v>
      </c>
      <c r="B10" s="9">
        <f t="shared" si="0"/>
        <v>17065</v>
      </c>
      <c r="C10" s="9">
        <v>297</v>
      </c>
      <c r="D10" s="9">
        <v>8655</v>
      </c>
      <c r="E10" s="9">
        <v>5670</v>
      </c>
      <c r="F10" s="9">
        <v>1559</v>
      </c>
      <c r="G10" s="9">
        <v>884</v>
      </c>
      <c r="H10" s="25">
        <f t="shared" si="1"/>
        <v>0.52458247875769115</v>
      </c>
    </row>
    <row r="11" spans="1:8" s="5" customFormat="1" ht="14.1" customHeight="1">
      <c r="A11" s="8" t="s">
        <v>13</v>
      </c>
      <c r="B11" s="9">
        <f t="shared" si="0"/>
        <v>1549</v>
      </c>
      <c r="C11" s="9">
        <v>15</v>
      </c>
      <c r="D11" s="9">
        <v>636</v>
      </c>
      <c r="E11" s="9">
        <v>641</v>
      </c>
      <c r="F11" s="9">
        <v>238</v>
      </c>
      <c r="G11" s="9">
        <v>19</v>
      </c>
      <c r="H11" s="25">
        <f t="shared" si="1"/>
        <v>0.42027114267269206</v>
      </c>
    </row>
    <row r="12" spans="1:8" s="5" customFormat="1" ht="14.1" customHeight="1">
      <c r="A12" s="8" t="s">
        <v>14</v>
      </c>
      <c r="B12" s="9">
        <f t="shared" si="0"/>
        <v>4104</v>
      </c>
      <c r="C12" s="9">
        <v>12</v>
      </c>
      <c r="D12" s="9">
        <v>940</v>
      </c>
      <c r="E12" s="9">
        <v>1282</v>
      </c>
      <c r="F12" s="9">
        <v>783</v>
      </c>
      <c r="G12" s="9">
        <v>1087</v>
      </c>
      <c r="H12" s="25">
        <f t="shared" si="1"/>
        <v>0.23196881091617932</v>
      </c>
    </row>
    <row r="13" spans="1:8" s="5" customFormat="1" ht="14.1" customHeight="1">
      <c r="A13" s="8" t="s">
        <v>15</v>
      </c>
      <c r="B13" s="9">
        <f t="shared" si="0"/>
        <v>1453</v>
      </c>
      <c r="C13" s="9">
        <v>6</v>
      </c>
      <c r="D13" s="9">
        <v>353</v>
      </c>
      <c r="E13" s="9">
        <v>609</v>
      </c>
      <c r="F13" s="9">
        <v>432</v>
      </c>
      <c r="G13" s="9">
        <v>53</v>
      </c>
      <c r="H13" s="25">
        <f t="shared" si="1"/>
        <v>0.24707501720578115</v>
      </c>
    </row>
    <row r="14" spans="1:8" s="5" customFormat="1" ht="14.1" customHeight="1">
      <c r="A14" s="8" t="s">
        <v>16</v>
      </c>
      <c r="B14" s="9">
        <f t="shared" si="0"/>
        <v>4750</v>
      </c>
      <c r="C14" s="9">
        <v>46</v>
      </c>
      <c r="D14" s="9">
        <v>2085</v>
      </c>
      <c r="E14" s="9">
        <v>1656</v>
      </c>
      <c r="F14" s="9">
        <v>584</v>
      </c>
      <c r="G14" s="9">
        <v>379</v>
      </c>
      <c r="H14" s="25">
        <f t="shared" si="1"/>
        <v>0.44863157894736844</v>
      </c>
    </row>
    <row r="15" spans="1:8" s="5" customFormat="1" ht="14.1" customHeight="1">
      <c r="A15" s="8" t="s">
        <v>17</v>
      </c>
      <c r="B15" s="9">
        <f t="shared" si="0"/>
        <v>10078</v>
      </c>
      <c r="C15" s="9">
        <v>136</v>
      </c>
      <c r="D15" s="9">
        <v>4465</v>
      </c>
      <c r="E15" s="9">
        <v>3793</v>
      </c>
      <c r="F15" s="9">
        <v>1012</v>
      </c>
      <c r="G15" s="9">
        <v>672</v>
      </c>
      <c r="H15" s="25">
        <f t="shared" si="1"/>
        <v>0.45653899583250646</v>
      </c>
    </row>
    <row r="16" spans="1:8" s="5" customFormat="1" ht="14.1" customHeight="1">
      <c r="A16" s="23" t="s">
        <v>52</v>
      </c>
      <c r="B16" s="10">
        <f t="shared" si="0"/>
        <v>73534</v>
      </c>
      <c r="C16" s="10">
        <f>SUM(C6:C15)</f>
        <v>727</v>
      </c>
      <c r="D16" s="10">
        <f t="shared" ref="D16:G16" si="2">SUM(D6:D15)</f>
        <v>30521</v>
      </c>
      <c r="E16" s="10">
        <f t="shared" si="2"/>
        <v>27226</v>
      </c>
      <c r="F16" s="10">
        <f t="shared" si="2"/>
        <v>9343</v>
      </c>
      <c r="G16" s="10">
        <f t="shared" si="2"/>
        <v>5717</v>
      </c>
      <c r="H16" s="26">
        <f t="shared" si="1"/>
        <v>0.42494628335191886</v>
      </c>
    </row>
    <row r="17" spans="1:8" s="5" customFormat="1" ht="14.1" customHeight="1">
      <c r="A17" s="8" t="s">
        <v>18</v>
      </c>
      <c r="B17" s="9">
        <f t="shared" si="0"/>
        <v>13243</v>
      </c>
      <c r="C17" s="9">
        <v>82</v>
      </c>
      <c r="D17" s="9">
        <v>5626</v>
      </c>
      <c r="E17" s="9">
        <v>4234</v>
      </c>
      <c r="F17" s="9">
        <v>1802</v>
      </c>
      <c r="G17" s="9">
        <v>1499</v>
      </c>
      <c r="H17" s="25">
        <f t="shared" si="1"/>
        <v>0.43102016159480483</v>
      </c>
    </row>
    <row r="18" spans="1:8" s="5" customFormat="1" ht="14.1" customHeight="1">
      <c r="A18" s="8" t="s">
        <v>19</v>
      </c>
      <c r="B18" s="9">
        <f t="shared" si="0"/>
        <v>2028</v>
      </c>
      <c r="C18" s="9">
        <v>1</v>
      </c>
      <c r="D18" s="9">
        <v>761</v>
      </c>
      <c r="E18" s="9">
        <v>797</v>
      </c>
      <c r="F18" s="9">
        <v>198</v>
      </c>
      <c r="G18" s="9">
        <v>271</v>
      </c>
      <c r="H18" s="25">
        <f t="shared" si="1"/>
        <v>0.37573964497041418</v>
      </c>
    </row>
    <row r="19" spans="1:8" s="5" customFormat="1" ht="14.1" customHeight="1">
      <c r="A19" s="8" t="s">
        <v>20</v>
      </c>
      <c r="B19" s="9">
        <f t="shared" si="0"/>
        <v>37836</v>
      </c>
      <c r="C19" s="9">
        <v>453</v>
      </c>
      <c r="D19" s="9">
        <v>19907</v>
      </c>
      <c r="E19" s="9">
        <v>12232</v>
      </c>
      <c r="F19" s="9">
        <v>3315</v>
      </c>
      <c r="G19" s="9">
        <v>1929</v>
      </c>
      <c r="H19" s="25">
        <f t="shared" si="1"/>
        <v>0.53811185114705573</v>
      </c>
    </row>
    <row r="20" spans="1:8" s="5" customFormat="1" ht="14.1" customHeight="1">
      <c r="A20" s="8" t="s">
        <v>21</v>
      </c>
      <c r="B20" s="9">
        <f t="shared" si="0"/>
        <v>0</v>
      </c>
      <c r="C20" s="9" t="s">
        <v>56</v>
      </c>
      <c r="D20" s="9" t="s">
        <v>56</v>
      </c>
      <c r="E20" s="9" t="s">
        <v>56</v>
      </c>
      <c r="F20" s="9" t="s">
        <v>56</v>
      </c>
      <c r="G20" s="9" t="s">
        <v>56</v>
      </c>
      <c r="H20" s="25" t="str">
        <f t="shared" si="1"/>
        <v>-</v>
      </c>
    </row>
    <row r="21" spans="1:8" s="5" customFormat="1" ht="14.1" customHeight="1">
      <c r="A21" s="8" t="s">
        <v>22</v>
      </c>
      <c r="B21" s="9">
        <f t="shared" si="0"/>
        <v>1539</v>
      </c>
      <c r="C21" s="9">
        <v>30</v>
      </c>
      <c r="D21" s="9">
        <v>623</v>
      </c>
      <c r="E21" s="9">
        <v>485</v>
      </c>
      <c r="F21" s="9">
        <v>308</v>
      </c>
      <c r="G21" s="9">
        <v>93</v>
      </c>
      <c r="H21" s="25">
        <f t="shared" si="1"/>
        <v>0.42430149447693305</v>
      </c>
    </row>
    <row r="22" spans="1:8" s="5" customFormat="1" ht="14.1" customHeight="1">
      <c r="A22" s="8" t="s">
        <v>23</v>
      </c>
      <c r="B22" s="9">
        <f t="shared" si="0"/>
        <v>4425</v>
      </c>
      <c r="C22" s="9">
        <v>129</v>
      </c>
      <c r="D22" s="9">
        <v>2243</v>
      </c>
      <c r="E22" s="9">
        <v>1508</v>
      </c>
      <c r="F22" s="9">
        <v>351</v>
      </c>
      <c r="G22" s="9">
        <v>194</v>
      </c>
      <c r="H22" s="25">
        <f t="shared" si="1"/>
        <v>0.53604519774011294</v>
      </c>
    </row>
    <row r="23" spans="1:8" s="5" customFormat="1" ht="14.1" customHeight="1">
      <c r="A23" s="8" t="s">
        <v>24</v>
      </c>
      <c r="B23" s="9">
        <f t="shared" si="0"/>
        <v>4959</v>
      </c>
      <c r="C23" s="9">
        <v>99</v>
      </c>
      <c r="D23" s="9">
        <v>2782</v>
      </c>
      <c r="E23" s="9">
        <v>1534</v>
      </c>
      <c r="F23" s="9">
        <v>379</v>
      </c>
      <c r="G23" s="9">
        <v>165</v>
      </c>
      <c r="H23" s="25">
        <f t="shared" si="1"/>
        <v>0.58096390401290587</v>
      </c>
    </row>
    <row r="24" spans="1:8" s="5" customFormat="1" ht="14.1" customHeight="1">
      <c r="A24" s="8" t="s">
        <v>25</v>
      </c>
      <c r="B24" s="9">
        <f t="shared" si="0"/>
        <v>16587</v>
      </c>
      <c r="C24" s="9">
        <v>167</v>
      </c>
      <c r="D24" s="9">
        <v>8067</v>
      </c>
      <c r="E24" s="9">
        <v>5262</v>
      </c>
      <c r="F24" s="9">
        <v>1695</v>
      </c>
      <c r="G24" s="9">
        <v>1396</v>
      </c>
      <c r="H24" s="25">
        <f t="shared" si="1"/>
        <v>0.49641285343944053</v>
      </c>
    </row>
    <row r="25" spans="1:8" s="5" customFormat="1" ht="14.1" customHeight="1">
      <c r="A25" s="8" t="s">
        <v>26</v>
      </c>
      <c r="B25" s="9">
        <f t="shared" si="0"/>
        <v>7957</v>
      </c>
      <c r="C25" s="9">
        <v>67</v>
      </c>
      <c r="D25" s="9">
        <v>3577</v>
      </c>
      <c r="E25" s="9">
        <v>2665</v>
      </c>
      <c r="F25" s="9">
        <v>1142</v>
      </c>
      <c r="G25" s="9">
        <v>506</v>
      </c>
      <c r="H25" s="25">
        <f t="shared" si="1"/>
        <v>0.45796154329521177</v>
      </c>
    </row>
    <row r="26" spans="1:8" s="5" customFormat="1" ht="14.1" customHeight="1">
      <c r="A26" s="8" t="s">
        <v>27</v>
      </c>
      <c r="B26" s="9">
        <f t="shared" si="0"/>
        <v>0</v>
      </c>
      <c r="C26" s="9" t="s">
        <v>56</v>
      </c>
      <c r="D26" s="9" t="s">
        <v>56</v>
      </c>
      <c r="E26" s="9" t="s">
        <v>56</v>
      </c>
      <c r="F26" s="9" t="s">
        <v>56</v>
      </c>
      <c r="G26" s="9" t="s">
        <v>56</v>
      </c>
      <c r="H26" s="25" t="str">
        <f t="shared" si="1"/>
        <v>-</v>
      </c>
    </row>
    <row r="27" spans="1:8" s="5" customFormat="1" ht="14.1" customHeight="1">
      <c r="A27" s="8" t="s">
        <v>28</v>
      </c>
      <c r="B27" s="9">
        <f t="shared" si="0"/>
        <v>0</v>
      </c>
      <c r="C27" s="9" t="s">
        <v>56</v>
      </c>
      <c r="D27" s="9" t="s">
        <v>56</v>
      </c>
      <c r="E27" s="9" t="s">
        <v>56</v>
      </c>
      <c r="F27" s="9" t="s">
        <v>56</v>
      </c>
      <c r="G27" s="9" t="s">
        <v>56</v>
      </c>
      <c r="H27" s="25" t="str">
        <f t="shared" si="1"/>
        <v>-</v>
      </c>
    </row>
    <row r="28" spans="1:8" s="5" customFormat="1" ht="14.1" customHeight="1">
      <c r="A28" s="8" t="s">
        <v>29</v>
      </c>
      <c r="B28" s="9">
        <f t="shared" si="0"/>
        <v>0</v>
      </c>
      <c r="C28" s="9" t="s">
        <v>56</v>
      </c>
      <c r="D28" s="9" t="s">
        <v>56</v>
      </c>
      <c r="E28" s="9" t="s">
        <v>56</v>
      </c>
      <c r="F28" s="9" t="s">
        <v>56</v>
      </c>
      <c r="G28" s="9" t="s">
        <v>56</v>
      </c>
      <c r="H28" s="25" t="str">
        <f t="shared" si="1"/>
        <v>-</v>
      </c>
    </row>
    <row r="29" spans="1:8" s="5" customFormat="1" ht="14.1" customHeight="1">
      <c r="A29" s="8" t="s">
        <v>30</v>
      </c>
      <c r="B29" s="9">
        <f t="shared" si="0"/>
        <v>5672</v>
      </c>
      <c r="C29" s="9">
        <v>75</v>
      </c>
      <c r="D29" s="9">
        <v>2722</v>
      </c>
      <c r="E29" s="9">
        <v>1937</v>
      </c>
      <c r="F29" s="9">
        <v>794</v>
      </c>
      <c r="G29" s="9">
        <v>144</v>
      </c>
      <c r="H29" s="25">
        <f t="shared" si="1"/>
        <v>0.49312411847672777</v>
      </c>
    </row>
    <row r="30" spans="1:8" s="5" customFormat="1" ht="14.1" customHeight="1">
      <c r="A30" s="8" t="s">
        <v>31</v>
      </c>
      <c r="B30" s="9">
        <f t="shared" si="0"/>
        <v>745</v>
      </c>
      <c r="C30" s="9">
        <v>6</v>
      </c>
      <c r="D30" s="9">
        <v>345</v>
      </c>
      <c r="E30" s="9">
        <v>296</v>
      </c>
      <c r="F30" s="9">
        <v>71</v>
      </c>
      <c r="G30" s="9">
        <v>27</v>
      </c>
      <c r="H30" s="25">
        <f t="shared" si="1"/>
        <v>0.47114093959731546</v>
      </c>
    </row>
    <row r="31" spans="1:8" s="5" customFormat="1" ht="14.1" customHeight="1">
      <c r="A31" s="8" t="s">
        <v>32</v>
      </c>
      <c r="B31" s="9">
        <f t="shared" si="0"/>
        <v>1432</v>
      </c>
      <c r="C31" s="9">
        <v>4</v>
      </c>
      <c r="D31" s="9">
        <v>649</v>
      </c>
      <c r="E31" s="9">
        <v>326</v>
      </c>
      <c r="F31" s="9">
        <v>160</v>
      </c>
      <c r="G31" s="9">
        <v>293</v>
      </c>
      <c r="H31" s="25">
        <f t="shared" si="1"/>
        <v>0.45600558659217877</v>
      </c>
    </row>
    <row r="32" spans="1:8" s="5" customFormat="1" ht="14.1" customHeight="1">
      <c r="A32" s="11" t="s">
        <v>53</v>
      </c>
      <c r="B32" s="12">
        <f t="shared" si="0"/>
        <v>96423</v>
      </c>
      <c r="C32" s="12">
        <f>SUM(C17:C31)</f>
        <v>1113</v>
      </c>
      <c r="D32" s="12">
        <f t="shared" ref="D32:G32" si="3">SUM(D17:D31)</f>
        <v>47302</v>
      </c>
      <c r="E32" s="12">
        <f t="shared" si="3"/>
        <v>31276</v>
      </c>
      <c r="F32" s="12">
        <f t="shared" si="3"/>
        <v>10215</v>
      </c>
      <c r="G32" s="12">
        <f t="shared" si="3"/>
        <v>6517</v>
      </c>
      <c r="H32" s="27">
        <f t="shared" si="1"/>
        <v>0.5021104923099261</v>
      </c>
    </row>
    <row r="33" spans="1:8" s="5" customFormat="1" ht="15.95" customHeight="1">
      <c r="A33" s="6" t="s">
        <v>33</v>
      </c>
      <c r="B33" s="13">
        <f t="shared" si="0"/>
        <v>169957</v>
      </c>
      <c r="C33" s="13">
        <f>SUM(C16,C32)</f>
        <v>1840</v>
      </c>
      <c r="D33" s="13">
        <f t="shared" ref="D33:G33" si="4">SUM(D16,D32)</f>
        <v>77823</v>
      </c>
      <c r="E33" s="13">
        <f t="shared" si="4"/>
        <v>58502</v>
      </c>
      <c r="F33" s="13">
        <f t="shared" si="4"/>
        <v>19558</v>
      </c>
      <c r="G33" s="13">
        <f t="shared" si="4"/>
        <v>12234</v>
      </c>
      <c r="H33" s="28">
        <f t="shared" si="1"/>
        <v>0.46872444206475755</v>
      </c>
    </row>
    <row r="34" spans="1:8" s="5" customFormat="1" ht="15.95" customHeight="1">
      <c r="A34" s="8" t="s">
        <v>54</v>
      </c>
      <c r="B34" s="9">
        <v>1357045</v>
      </c>
      <c r="C34" s="9"/>
      <c r="D34" s="9"/>
      <c r="E34" s="9"/>
      <c r="F34" s="9"/>
      <c r="G34" s="9"/>
      <c r="H34" s="14"/>
    </row>
    <row r="35" spans="1:8" s="5" customFormat="1" ht="15.95" customHeight="1">
      <c r="A35" s="15" t="s">
        <v>34</v>
      </c>
      <c r="B35" s="16">
        <f>B33/B34</f>
        <v>0.12524050418372273</v>
      </c>
      <c r="C35" s="17"/>
      <c r="D35" s="16"/>
      <c r="E35" s="17"/>
      <c r="F35" s="17"/>
      <c r="G35" s="17"/>
      <c r="H35" s="18"/>
    </row>
    <row r="36" spans="1:8" s="5" customFormat="1" ht="5.0999999999999996" customHeight="1">
      <c r="A36" s="19"/>
      <c r="B36" s="20"/>
      <c r="C36" s="21"/>
      <c r="D36" s="21"/>
      <c r="E36" s="21"/>
      <c r="F36" s="21"/>
      <c r="G36" s="21"/>
      <c r="H36" s="22"/>
    </row>
    <row r="37" spans="1:8" ht="13.5" customHeight="1">
      <c r="A37" s="5" t="s">
        <v>35</v>
      </c>
      <c r="B37" s="5"/>
      <c r="C37" s="5"/>
      <c r="D37" s="5"/>
      <c r="E37" s="5"/>
      <c r="F37" s="5"/>
      <c r="G37" s="5"/>
      <c r="H37" s="5"/>
    </row>
  </sheetData>
  <mergeCells count="4">
    <mergeCell ref="A3:A4"/>
    <mergeCell ref="B3:B4"/>
    <mergeCell ref="C3:G3"/>
    <mergeCell ref="H3:H4"/>
  </mergeCells>
  <phoneticPr fontId="3"/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令和4年計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2021-12-20T04:04:57Z</cp:lastPrinted>
  <dcterms:created xsi:type="dcterms:W3CDTF">2021-06-24T01:29:14Z</dcterms:created>
  <dcterms:modified xsi:type="dcterms:W3CDTF">2023-07-05T05:49:09Z</dcterms:modified>
</cp:coreProperties>
</file>